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410" windowWidth="19200" windowHeight="9570" tabRatio="835"/>
  </bookViews>
  <sheets>
    <sheet name="1" sheetId="26" r:id="rId1"/>
    <sheet name="2" sheetId="27" r:id="rId2"/>
    <sheet name="3" sheetId="77" r:id="rId3"/>
    <sheet name="4" sheetId="32" r:id="rId4"/>
    <sheet name="5" sheetId="59" r:id="rId5"/>
    <sheet name="6" sheetId="60" r:id="rId6"/>
    <sheet name="7" sheetId="33" r:id="rId7"/>
    <sheet name="8" sheetId="62" r:id="rId8"/>
    <sheet name="9" sheetId="76" r:id="rId9"/>
    <sheet name="10" sheetId="48" r:id="rId10"/>
    <sheet name="11" sheetId="21" r:id="rId11"/>
    <sheet name="12" sheetId="67" r:id="rId12"/>
    <sheet name="13" sheetId="68" r:id="rId13"/>
    <sheet name="14" sheetId="78" r:id="rId14"/>
  </sheets>
  <definedNames>
    <definedName name="_xlnm._FilterDatabase" localSheetId="1" hidden="1">'2'!#REF!</definedName>
    <definedName name="_xlnm._FilterDatabase" localSheetId="2" hidden="1">'3'!$A$6:$B$70</definedName>
    <definedName name="_xlnm._FilterDatabase" localSheetId="5" hidden="1">'6'!#REF!</definedName>
    <definedName name="_xlnm._FilterDatabase" localSheetId="7" hidden="1">'8'!#REF!</definedName>
    <definedName name="fa" localSheetId="5">#REF!</definedName>
    <definedName name="fa" localSheetId="7">#REF!</definedName>
    <definedName name="fa">#REF!</definedName>
    <definedName name="_xlnm.Print_Area" localSheetId="0">'1'!$A$1:$L$40</definedName>
    <definedName name="_xlnm.Print_Area" localSheetId="9">'10'!$A$1:$L$17</definedName>
    <definedName name="_xlnm.Print_Area" localSheetId="10">'11'!$A$1:$L$17</definedName>
    <definedName name="_xlnm.Print_Area" localSheetId="11">'12'!$A$1:$G$8</definedName>
    <definedName name="_xlnm.Print_Area" localSheetId="12">'13'!$A$1:$G$13</definedName>
    <definedName name="_xlnm.Print_Area" localSheetId="13">'14'!$A$1:$B$27</definedName>
    <definedName name="_xlnm.Print_Area" localSheetId="1">'2'!$A$1:$B$543</definedName>
    <definedName name="_xlnm.Print_Area" localSheetId="2">'3'!$A$1:$B$70</definedName>
    <definedName name="_xlnm.Print_Area" localSheetId="3">'4'!$A$1:$D$48</definedName>
    <definedName name="_xlnm.Print_Area" localSheetId="4">'5'!$A$1:$D$25</definedName>
    <definedName name="_xlnm.Print_Area" localSheetId="5">'6'!$A$1:$B$65</definedName>
    <definedName name="_xlnm.Print_Area" localSheetId="6">'7'!$A$1:$L$27</definedName>
    <definedName name="_xlnm.Print_Area" localSheetId="7">'8'!$B$1:$C$51</definedName>
    <definedName name="_xlnm.Print_Area" localSheetId="8">'9'!$A$1:$D$16</definedName>
    <definedName name="_xlnm.Print_Titles" localSheetId="0">'1'!$4:$4</definedName>
    <definedName name="_xlnm.Print_Titles" localSheetId="1">'2'!$6:$6</definedName>
    <definedName name="_xlnm.Print_Titles" localSheetId="2">'3'!$5:$5</definedName>
    <definedName name="_xlnm.Print_Titles" localSheetId="3">'4'!$4:$4</definedName>
    <definedName name="_xlnm.Print_Titles" localSheetId="5">'6'!$5:$5</definedName>
    <definedName name="_xlnm.Print_Titles" localSheetId="6">'7'!$1:$1</definedName>
    <definedName name="_xlnm.Print_Titles" localSheetId="7">'8'!$4:$4</definedName>
    <definedName name="地区名称" localSheetId="0">#REF!</definedName>
    <definedName name="地区名称" localSheetId="9">#REF!</definedName>
    <definedName name="地区名称" localSheetId="10">#REF!</definedName>
    <definedName name="地区名称" localSheetId="1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>#REF!</definedName>
  </definedNames>
  <calcPr calcId="152511"/>
</workbook>
</file>

<file path=xl/calcChain.xml><?xml version="1.0" encoding="utf-8"?>
<calcChain xmlns="http://schemas.openxmlformats.org/spreadsheetml/2006/main">
  <c r="B25" i="78" l="1"/>
  <c r="B22" i="78"/>
  <c r="B21" i="78"/>
  <c r="B20" i="78"/>
  <c r="B19" i="78" s="1"/>
  <c r="B16" i="78"/>
  <c r="B14" i="78"/>
  <c r="B11" i="78"/>
  <c r="B5" i="78"/>
  <c r="F12" i="68"/>
  <c r="J14" i="48" l="1"/>
  <c r="I14" i="48"/>
  <c r="I5" i="48" s="1"/>
  <c r="D14" i="48"/>
  <c r="C14" i="48"/>
  <c r="B14" i="48"/>
  <c r="K10" i="48"/>
  <c r="E10" i="48"/>
  <c r="K9" i="48"/>
  <c r="K8" i="48"/>
  <c r="K7" i="48"/>
  <c r="J6" i="48"/>
  <c r="K6" i="48" s="1"/>
  <c r="I6" i="48"/>
  <c r="H6" i="48"/>
  <c r="H5" i="48" s="1"/>
  <c r="D6" i="48"/>
  <c r="C6" i="48"/>
  <c r="C5" i="48" s="1"/>
  <c r="B6" i="48"/>
  <c r="D5" i="76"/>
  <c r="J20" i="33"/>
  <c r="I20" i="33"/>
  <c r="H20" i="33"/>
  <c r="D20" i="33"/>
  <c r="C20" i="33"/>
  <c r="B20" i="33"/>
  <c r="E17" i="33"/>
  <c r="K14" i="33"/>
  <c r="K13" i="33"/>
  <c r="K12" i="33"/>
  <c r="K10" i="33"/>
  <c r="K9" i="33"/>
  <c r="K8" i="33"/>
  <c r="K7" i="33"/>
  <c r="J6" i="33"/>
  <c r="K6" i="33" s="1"/>
  <c r="I6" i="33"/>
  <c r="H6" i="33"/>
  <c r="D6" i="33"/>
  <c r="E6" i="33" s="1"/>
  <c r="C6" i="33"/>
  <c r="C5" i="33" s="1"/>
  <c r="B6" i="33"/>
  <c r="B5" i="33" s="1"/>
  <c r="D5" i="33"/>
  <c r="B11" i="60"/>
  <c r="B7" i="60"/>
  <c r="B6" i="60"/>
  <c r="D7" i="59"/>
  <c r="C7" i="59"/>
  <c r="B7" i="59"/>
  <c r="D5" i="32"/>
  <c r="J31" i="26"/>
  <c r="I31" i="26"/>
  <c r="H31" i="26"/>
  <c r="H5" i="26" s="1"/>
  <c r="D31" i="26"/>
  <c r="C31" i="26"/>
  <c r="B31" i="26"/>
  <c r="K29" i="26"/>
  <c r="K28" i="26"/>
  <c r="E28" i="26"/>
  <c r="K27" i="26"/>
  <c r="E27" i="26"/>
  <c r="K25" i="26"/>
  <c r="E25" i="26"/>
  <c r="K24" i="26"/>
  <c r="E24" i="26"/>
  <c r="K23" i="26"/>
  <c r="E23" i="26"/>
  <c r="K22" i="26"/>
  <c r="E22" i="26"/>
  <c r="K21" i="26"/>
  <c r="E21" i="26"/>
  <c r="K20" i="26"/>
  <c r="E20" i="26"/>
  <c r="K19" i="26"/>
  <c r="E19" i="26"/>
  <c r="K18" i="26"/>
  <c r="E18" i="26"/>
  <c r="K17" i="26"/>
  <c r="E17" i="26"/>
  <c r="K16" i="26"/>
  <c r="E16" i="26"/>
  <c r="K15" i="26"/>
  <c r="E15" i="26"/>
  <c r="K14" i="26"/>
  <c r="E14" i="26"/>
  <c r="K13" i="26"/>
  <c r="E13" i="26"/>
  <c r="K12" i="26"/>
  <c r="E12" i="26"/>
  <c r="K11" i="26"/>
  <c r="E11" i="26"/>
  <c r="K10" i="26"/>
  <c r="E10" i="26"/>
  <c r="K9" i="26"/>
  <c r="E9" i="26"/>
  <c r="K8" i="26"/>
  <c r="E8" i="26"/>
  <c r="K7" i="26"/>
  <c r="E7" i="26"/>
  <c r="J6" i="26"/>
  <c r="I6" i="26"/>
  <c r="I5" i="26" s="1"/>
  <c r="H6" i="26"/>
  <c r="D6" i="26"/>
  <c r="D5" i="26" s="1"/>
  <c r="C6" i="26"/>
  <c r="C5" i="26" s="1"/>
  <c r="B6" i="26"/>
  <c r="B5" i="26" s="1"/>
  <c r="E6" i="48" l="1"/>
  <c r="D5" i="48"/>
  <c r="B5" i="48"/>
  <c r="J5" i="48"/>
  <c r="J5" i="33"/>
  <c r="H5" i="33"/>
  <c r="I5" i="33"/>
  <c r="K6" i="26"/>
  <c r="J5" i="26"/>
  <c r="E6" i="26"/>
</calcChain>
</file>

<file path=xl/sharedStrings.xml><?xml version="1.0" encoding="utf-8"?>
<sst xmlns="http://schemas.openxmlformats.org/spreadsheetml/2006/main" count="1188" uniqueCount="956">
  <si>
    <t>本级收入合计</t>
  </si>
  <si>
    <t>本级支出合计</t>
  </si>
  <si>
    <t>一、一般公共服务支出</t>
  </si>
  <si>
    <t>总  计</t>
    <phoneticPr fontId="3" type="noConversion"/>
  </si>
  <si>
    <t>表1</t>
    <phoneticPr fontId="3" type="noConversion"/>
  </si>
  <si>
    <t>表2</t>
    <phoneticPr fontId="3" type="noConversion"/>
  </si>
  <si>
    <t>一、基本养老保险基金收入</t>
    <phoneticPr fontId="3" type="noConversion"/>
  </si>
  <si>
    <t>四、工伤保险基金收入</t>
    <phoneticPr fontId="3" type="noConversion"/>
  </si>
  <si>
    <t>　　土地增值税</t>
  </si>
  <si>
    <t>　　耕地占用税</t>
  </si>
  <si>
    <t>一、上解支出</t>
    <phoneticPr fontId="1" type="noConversion"/>
  </si>
  <si>
    <t>天生街道</t>
  </si>
  <si>
    <t>朝阳街道</t>
  </si>
  <si>
    <t>北温泉街道</t>
  </si>
  <si>
    <t>龙凤桥街道</t>
  </si>
  <si>
    <t>东阳街道</t>
  </si>
  <si>
    <t>蔡家岗街道</t>
  </si>
  <si>
    <t>童家溪镇</t>
  </si>
  <si>
    <t>施家梁镇</t>
  </si>
  <si>
    <t>澄江镇</t>
  </si>
  <si>
    <t>天府镇</t>
  </si>
  <si>
    <t>静观镇</t>
  </si>
  <si>
    <t>柳荫镇</t>
  </si>
  <si>
    <t>三圣镇</t>
  </si>
  <si>
    <t>金刀峡镇</t>
  </si>
  <si>
    <t>二、国防支出</t>
  </si>
  <si>
    <t>三、公共安全支出</t>
  </si>
  <si>
    <t>四、教育支出</t>
  </si>
  <si>
    <t>五、科学技术支出</t>
  </si>
  <si>
    <t>七、社会保障和就业支出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</si>
  <si>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</si>
  <si>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</si>
  <si>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</si>
  <si>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</si>
  <si>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</si>
  <si>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</si>
  <si>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十七、住房保障支出</t>
  </si>
  <si>
    <t>十八、粮油物资储备支出</t>
  </si>
  <si>
    <t>五、其他支出</t>
  </si>
  <si>
    <t>对个人和家庭的补助</t>
  </si>
  <si>
    <t>其他支出</t>
  </si>
  <si>
    <t>决算数</t>
  </si>
  <si>
    <t>单位：万元</t>
    <phoneticPr fontId="3" type="noConversion"/>
  </si>
  <si>
    <t>支        出</t>
  </si>
  <si>
    <t>合计</t>
    <phoneticPr fontId="3" type="noConversion"/>
  </si>
  <si>
    <t xml:space="preserve">  其他支出</t>
  </si>
  <si>
    <t>一、上级补助收入</t>
  </si>
  <si>
    <t>单位：万元</t>
  </si>
  <si>
    <t>项目</t>
  </si>
  <si>
    <t>单位：亿元</t>
  </si>
  <si>
    <t>地   区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</si>
  <si>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</si>
  <si>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</si>
  <si>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</si>
  <si>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</si>
  <si>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</si>
  <si>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</si>
  <si>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</si>
  <si>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</si>
  <si>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项目名称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</si>
  <si>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</si>
  <si>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</si>
  <si>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</si>
  <si>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</si>
  <si>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</si>
  <si>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</si>
  <si>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 xml:space="preserve">  其中：一般债务</t>
  </si>
  <si>
    <t xml:space="preserve">        专项债务</t>
    <phoneticPr fontId="39" type="noConversion"/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</si>
  <si>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</si>
  <si>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</si>
  <si>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</si>
  <si>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</si>
  <si>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专项债务付息支出</t>
    <phoneticPr fontId="39" type="noConversion"/>
  </si>
  <si>
    <t>支      出</t>
  </si>
  <si>
    <t xml:space="preserve">小计 </t>
  </si>
  <si>
    <t>一般性转移支付</t>
  </si>
  <si>
    <t>专项转移支付</t>
  </si>
  <si>
    <t>一、一般性转移支付</t>
  </si>
  <si>
    <t>二、专项转移支付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</si>
  <si>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</si>
  <si>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</si>
  <si>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</si>
  <si>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</si>
  <si>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</si>
  <si>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</si>
  <si>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</si>
  <si>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</si>
  <si>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</si>
  <si>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</si>
  <si>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</si>
  <si>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</si>
  <si>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政务公开审批</t>
  </si>
  <si>
    <t xml:space="preserve">      法制建设</t>
  </si>
  <si>
    <t xml:space="preserve">      信访事务</t>
  </si>
  <si>
    <t xml:space="preserve">    发展与改革事务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</si>
  <si>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</si>
  <si>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</si>
  <si>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</si>
  <si>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</si>
  <si>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</si>
  <si>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</si>
  <si>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</si>
  <si>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</si>
  <si>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</si>
  <si>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</si>
  <si>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</si>
  <si>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</si>
  <si>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</si>
  <si>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  其他人力资源事务支出</t>
  </si>
  <si>
    <t xml:space="preserve">    纪检监察事务</t>
  </si>
  <si>
    <t xml:space="preserve">      派驻派出机构</t>
  </si>
  <si>
    <t xml:space="preserve">    商贸事务</t>
  </si>
  <si>
    <t xml:space="preserve">      招商引资</t>
  </si>
  <si>
    <t xml:space="preserve">    民族事务</t>
  </si>
  <si>
    <t xml:space="preserve">      民族工作专项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</si>
  <si>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</si>
  <si>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</si>
  <si>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</si>
  <si>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</si>
  <si>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</si>
  <si>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</si>
  <si>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</si>
  <si>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</si>
  <si>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</si>
  <si>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</si>
  <si>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</si>
  <si>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</si>
  <si>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</si>
  <si>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</si>
  <si>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兵役征集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</si>
  <si>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</si>
  <si>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</si>
  <si>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</si>
  <si>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</si>
  <si>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 xml:space="preserve">    武装警察</t>
  </si>
  <si>
    <t xml:space="preserve">      内卫</t>
  </si>
  <si>
    <t xml:space="preserve">    公安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</si>
  <si>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</si>
  <si>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</si>
  <si>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</si>
  <si>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</si>
  <si>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</si>
  <si>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社区矫正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</si>
  <si>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</si>
  <si>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</si>
  <si>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</si>
  <si>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</si>
  <si>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</si>
  <si>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</si>
  <si>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</si>
  <si>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</si>
  <si>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</si>
  <si>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</si>
  <si>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</si>
  <si>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</si>
  <si>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</si>
  <si>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</si>
  <si>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</si>
  <si>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</si>
  <si>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</si>
  <si>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</si>
  <si>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</si>
  <si>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</si>
  <si>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</si>
  <si>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</si>
  <si>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</si>
  <si>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</si>
  <si>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</si>
  <si>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</si>
  <si>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</si>
  <si>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</si>
  <si>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</si>
  <si>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</si>
  <si>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文化</t>
  </si>
  <si>
    <t xml:space="preserve">      图书馆</t>
  </si>
  <si>
    <t xml:space="preserve">      文化展示及纪念机构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</si>
  <si>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</si>
  <si>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</si>
  <si>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</si>
  <si>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</si>
  <si>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</si>
  <si>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</si>
  <si>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</si>
  <si>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</si>
  <si>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</si>
  <si>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</si>
  <si>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</si>
  <si>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</si>
  <si>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</si>
  <si>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</si>
  <si>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  广播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</si>
  <si>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</si>
  <si>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</si>
  <si>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</si>
  <si>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</si>
  <si>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</si>
  <si>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</si>
  <si>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</si>
  <si>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</si>
  <si>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</si>
  <si>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</si>
  <si>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</si>
  <si>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</si>
  <si>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</si>
  <si>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</si>
  <si>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</si>
  <si>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</si>
  <si>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</si>
  <si>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</si>
  <si>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</si>
  <si>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</si>
  <si>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</si>
  <si>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</si>
  <si>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</si>
  <si>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</si>
  <si>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</si>
  <si>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</si>
  <si>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</si>
  <si>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</si>
  <si>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</si>
  <si>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</si>
  <si>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</si>
  <si>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</si>
  <si>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</si>
  <si>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</si>
  <si>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</si>
  <si>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</si>
  <si>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</si>
  <si>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</si>
  <si>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</si>
  <si>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</si>
  <si>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</si>
  <si>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</si>
  <si>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</si>
  <si>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</si>
  <si>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</si>
  <si>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</si>
  <si>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</si>
  <si>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</si>
  <si>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</si>
  <si>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</si>
  <si>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</si>
  <si>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</si>
  <si>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</si>
  <si>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</si>
  <si>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</si>
  <si>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财政对其他基本养老保险基金的补助</t>
  </si>
  <si>
    <t xml:space="preserve">    其他社会保障和就业支出(款)</t>
  </si>
  <si>
    <t xml:space="preserve">      其他社会保障和就业支出(项)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</si>
  <si>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</si>
  <si>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</si>
  <si>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</si>
  <si>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</si>
  <si>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妇产医院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</si>
  <si>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</si>
  <si>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</si>
  <si>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</si>
  <si>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</si>
  <si>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</si>
  <si>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</si>
  <si>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</si>
  <si>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</si>
  <si>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</si>
  <si>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</si>
  <si>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</si>
  <si>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</si>
  <si>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</si>
  <si>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</si>
  <si>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</si>
  <si>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</si>
  <si>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</si>
  <si>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</si>
  <si>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</si>
  <si>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</si>
  <si>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</si>
  <si>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</si>
  <si>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</si>
  <si>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</si>
  <si>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</si>
  <si>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</si>
  <si>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</si>
  <si>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</si>
  <si>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</si>
  <si>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</si>
  <si>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</si>
  <si>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环境保护管理事务</t>
  </si>
  <si>
    <t xml:space="preserve">      环境保护宣传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</si>
  <si>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</si>
  <si>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</si>
  <si>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</si>
  <si>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</si>
  <si>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</si>
  <si>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</si>
  <si>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</si>
  <si>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</si>
  <si>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</si>
  <si>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</si>
  <si>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</si>
  <si>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</si>
  <si>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天然林保护</t>
  </si>
  <si>
    <t xml:space="preserve">      政策性社会性支出补助</t>
  </si>
  <si>
    <t xml:space="preserve">    退耕还林</t>
  </si>
  <si>
    <t xml:space="preserve">    能源节约利用(款)</t>
  </si>
  <si>
    <t xml:space="preserve">      能源节能利用(项)</t>
  </si>
  <si>
    <t xml:space="preserve">    污染减排</t>
  </si>
  <si>
    <t xml:space="preserve">       环境执法监察</t>
  </si>
  <si>
    <t xml:space="preserve">       减排专项支出</t>
  </si>
  <si>
    <t xml:space="preserve">    其他节能环保支出(款)</t>
  </si>
  <si>
    <t xml:space="preserve">      其他节能环保支出(项)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</si>
  <si>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</si>
  <si>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</si>
  <si>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</si>
  <si>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</si>
  <si>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</si>
  <si>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</si>
  <si>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</si>
  <si>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</si>
  <si>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</si>
  <si>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</si>
  <si>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</si>
  <si>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</si>
  <si>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</si>
  <si>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</si>
  <si>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</si>
  <si>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</si>
  <si>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</si>
  <si>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</si>
  <si>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</si>
  <si>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</si>
  <si>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</si>
  <si>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</si>
  <si>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</si>
  <si>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</si>
  <si>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</si>
  <si>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</si>
  <si>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</si>
  <si>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</si>
  <si>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</si>
  <si>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</si>
  <si>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</si>
  <si>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</si>
  <si>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</si>
  <si>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森林生态效益补偿</t>
  </si>
  <si>
    <t xml:space="preserve">      林业自然保护区</t>
  </si>
  <si>
    <t xml:space="preserve">      林业防灾减灾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</si>
  <si>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</si>
  <si>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</si>
  <si>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</si>
  <si>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</si>
  <si>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</si>
  <si>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水资源节约管理与保护</t>
  </si>
  <si>
    <t xml:space="preserve">      水质监测</t>
  </si>
  <si>
    <t xml:space="preserve">      防汛</t>
  </si>
  <si>
    <t xml:space="preserve">      抗旱</t>
  </si>
  <si>
    <t xml:space="preserve">      农田水利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</si>
  <si>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</si>
  <si>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</si>
  <si>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</si>
  <si>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</si>
  <si>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</si>
  <si>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</si>
  <si>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</si>
  <si>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</si>
  <si>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</si>
  <si>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农村综合改革</t>
  </si>
  <si>
    <t xml:space="preserve">      对村级一事一议的补助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</si>
  <si>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</si>
  <si>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</si>
  <si>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</si>
  <si>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其他农林水事务支出(款)</t>
  </si>
  <si>
    <t xml:space="preserve">      其他农林水事务支出(项)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</si>
  <si>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</si>
  <si>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</si>
  <si>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</si>
  <si>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</si>
  <si>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</si>
  <si>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海事管理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</si>
  <si>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</si>
  <si>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</si>
  <si>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</si>
  <si>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</si>
  <si>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</si>
  <si>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</si>
  <si>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</si>
  <si>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</si>
  <si>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</si>
  <si>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</si>
  <si>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国有资产监管</t>
  </si>
  <si>
    <t xml:space="preserve">    支持中小企业发展和管理支出</t>
  </si>
  <si>
    <t xml:space="preserve">      机关服务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</si>
  <si>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</si>
  <si>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</si>
  <si>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</si>
  <si>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</si>
  <si>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  商业流通事务</t>
  </si>
  <si>
    <t xml:space="preserve">      其他商业流通事务支出</t>
  </si>
  <si>
    <t xml:space="preserve">      旅游宣传</t>
  </si>
  <si>
    <t xml:space="preserve">    涉外发展服务支出</t>
  </si>
  <si>
    <t xml:space="preserve">      其他涉外发展服务支出</t>
  </si>
  <si>
    <t xml:space="preserve">    教育</t>
  </si>
  <si>
    <t xml:space="preserve">    国土资源事务</t>
  </si>
  <si>
    <t xml:space="preserve">      地质灾害防治</t>
  </si>
  <si>
    <t xml:space="preserve">      土地资源储备支出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</si>
  <si>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</si>
  <si>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</si>
  <si>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</si>
  <si>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</si>
  <si>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</si>
  <si>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气象服务</t>
  </si>
  <si>
    <t xml:space="preserve">    保障性安居工程支出</t>
  </si>
  <si>
    <t xml:space="preserve">      廉租住房</t>
  </si>
  <si>
    <t xml:space="preserve">      棚户区改造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</si>
  <si>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</si>
  <si>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</si>
  <si>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</si>
  <si>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</si>
  <si>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</si>
  <si>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</si>
  <si>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  粮油事务</t>
  </si>
  <si>
    <t xml:space="preserve">      其他粮油事务支出</t>
  </si>
  <si>
    <t xml:space="preserve">    其他支出(款)</t>
  </si>
  <si>
    <t xml:space="preserve">      其他支出(项)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</si>
  <si>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</si>
  <si>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</si>
  <si>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</si>
  <si>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>机关工资福利支出</t>
  </si>
  <si>
    <t>机关商品和服务支出</t>
  </si>
  <si>
    <t>对事业单位经常性补助</t>
  </si>
  <si>
    <t>对事业单位资本性补助</t>
  </si>
  <si>
    <t>对企业补助</t>
  </si>
  <si>
    <t>对社会保障基金补助</t>
  </si>
  <si>
    <t>债务利息及费用支出</t>
  </si>
  <si>
    <t>注：本表反映本级政府债务限额及余额决算数。</t>
    <phoneticPr fontId="39" type="noConversion"/>
  </si>
  <si>
    <t>重庆市北碚区2019年地方政府债务相关情况表</t>
  </si>
  <si>
    <t>三、2019年地方政府债务发行决算数</t>
  </si>
  <si>
    <t>四、2019年地方政府债务还本支出决算数</t>
  </si>
  <si>
    <t>五、2019年地方政府债务付息支出决算数</t>
  </si>
  <si>
    <t>六、2019年末地方政府债务余额决算数</t>
  </si>
  <si>
    <t>七、2019年地方政府债务限额</t>
  </si>
  <si>
    <t>重庆市北碚区2019年地方政府债券使用情况表</t>
  </si>
  <si>
    <t>重庆市北碚区2019年地方政府债务限额及余额决算情况表</t>
  </si>
  <si>
    <t>注：本表直观反映2019年国有资本经营预算收入与支出的平衡关系。收入总计（本级收入合计+转移性收入合计）=支出总计（本级支出合计+转移性支出合计）。</t>
  </si>
  <si>
    <t>注：本表直观反映2019年政府性基金预算收入与支出的平衡关系。收入总计（本级收入合计+转移性收入合计）=支出总计（本级支出合计+转移性支出合计）。</t>
  </si>
  <si>
    <t>2019年区级一般公共预算基本支出经济分类决算表</t>
  </si>
  <si>
    <r>
      <t>2019</t>
    </r>
    <r>
      <rPr>
        <b/>
        <sz val="18"/>
        <color theme="1"/>
        <rFont val="方正仿宋简体"/>
        <charset val="134"/>
      </rPr>
      <t>年区级一般公共预算本级支出决算表</t>
    </r>
    <phoneticPr fontId="39" type="noConversion"/>
  </si>
  <si>
    <r>
      <rPr>
        <sz val="11"/>
        <color theme="1"/>
        <rFont val="方正仿宋简体"/>
        <charset val="134"/>
      </rPr>
      <t>单位：万元</t>
    </r>
  </si>
  <si>
    <r>
      <rPr>
        <sz val="14"/>
        <rFont val="方正仿宋简体"/>
        <charset val="134"/>
      </rPr>
      <t>支</t>
    </r>
    <r>
      <rPr>
        <sz val="14"/>
        <rFont val="Times New Roman"/>
        <family val="1"/>
      </rPr>
      <t xml:space="preserve">        </t>
    </r>
    <r>
      <rPr>
        <sz val="14"/>
        <rFont val="方正仿宋简体"/>
        <charset val="134"/>
      </rPr>
      <t>出</t>
    </r>
  </si>
  <si>
    <r>
      <rPr>
        <sz val="14"/>
        <rFont val="方正仿宋简体"/>
        <charset val="134"/>
      </rPr>
      <t>决算数</t>
    </r>
  </si>
  <si>
    <t>一、一般公共服务支出</t>
    <phoneticPr fontId="1" type="noConversion"/>
  </si>
  <si>
    <t xml:space="preserve">      物价管理</t>
  </si>
  <si>
    <t xml:space="preserve">      引进人才费用</t>
  </si>
  <si>
    <t xml:space="preserve">      公务员事务</t>
  </si>
  <si>
    <t xml:space="preserve">      宗教事务</t>
  </si>
  <si>
    <t xml:space="preserve">    市场监督管理事务</t>
  </si>
  <si>
    <t>二、国防支出</t>
    <phoneticPr fontId="1" type="noConversion"/>
  </si>
  <si>
    <t>三、公共安全支出</t>
    <phoneticPr fontId="1" type="noConversion"/>
  </si>
  <si>
    <t xml:space="preserve">      执法办案</t>
  </si>
  <si>
    <t xml:space="preserve">      特别业务</t>
  </si>
  <si>
    <t xml:space="preserve">      其他公安支出</t>
  </si>
  <si>
    <t>四、教育支出</t>
    <phoneticPr fontId="1" type="noConversion"/>
  </si>
  <si>
    <t xml:space="preserve">      技校教育</t>
  </si>
  <si>
    <t>五、科学技术支出</t>
    <phoneticPr fontId="1" type="noConversion"/>
  </si>
  <si>
    <t xml:space="preserve">    科学技术普及</t>
  </si>
  <si>
    <t xml:space="preserve">      其他科学技术普及支出</t>
  </si>
  <si>
    <t>六、文化旅游体育与传媒支出</t>
    <phoneticPr fontId="1" type="noConversion"/>
  </si>
  <si>
    <t xml:space="preserve">      文化创作与保护</t>
  </si>
  <si>
    <t xml:space="preserve">      旅游行业业务管理</t>
  </si>
  <si>
    <t xml:space="preserve">    新闻出版电影</t>
  </si>
  <si>
    <t xml:space="preserve">      其他新闻出版电影支出</t>
  </si>
  <si>
    <t xml:space="preserve">    广播电视</t>
  </si>
  <si>
    <t xml:space="preserve">      其他广播电视支出</t>
  </si>
  <si>
    <t xml:space="preserve">    其他文化体育与传媒支出</t>
  </si>
  <si>
    <t xml:space="preserve">      其他文化体育与传媒支出</t>
  </si>
  <si>
    <t>七、社会保障和就业支出</t>
    <phoneticPr fontId="1" type="noConversion"/>
  </si>
  <si>
    <t xml:space="preserve">      城市最低生活保障金支出</t>
  </si>
  <si>
    <t xml:space="preserve">      城市特困人员救助供养支出</t>
  </si>
  <si>
    <t xml:space="preserve">      其他农村生活救助</t>
  </si>
  <si>
    <t xml:space="preserve">    退役军人管理事务</t>
  </si>
  <si>
    <t xml:space="preserve">      其他退役军人事务管理支出</t>
  </si>
  <si>
    <t>八、卫生健康支出</t>
    <phoneticPr fontId="1" type="noConversion"/>
  </si>
  <si>
    <t xml:space="preserve">    卫生健康管理事务</t>
    <phoneticPr fontId="1" type="noConversion"/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</si>
  <si>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</si>
  <si>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</si>
  <si>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</si>
  <si>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</si>
  <si>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</si>
  <si>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</si>
  <si>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 其他卫生健康支出</t>
  </si>
  <si>
    <t>九、节能环保支出</t>
    <phoneticPr fontId="1" type="noConversion"/>
  </si>
  <si>
    <t xml:space="preserve">      其他自然生态保护支出</t>
  </si>
  <si>
    <t xml:space="preserve">      退耕还林粮食折现补贴</t>
  </si>
  <si>
    <t>十、城乡社区支出</t>
    <phoneticPr fontId="1" type="noConversion"/>
  </si>
  <si>
    <t xml:space="preserve">      其他城乡社区支出</t>
  </si>
  <si>
    <t>十一、农林水支出</t>
    <phoneticPr fontId="1" type="noConversion"/>
  </si>
  <si>
    <t xml:space="preserve">      统计监测与信息服务</t>
  </si>
  <si>
    <t xml:space="preserve">      林业执法与监督</t>
  </si>
  <si>
    <t xml:space="preserve">      林区公共支出</t>
  </si>
  <si>
    <t xml:space="preserve">      其他林业和草原支出</t>
  </si>
  <si>
    <t xml:space="preserve">      水土保持</t>
  </si>
  <si>
    <t xml:space="preserve">      水文测报</t>
  </si>
  <si>
    <t xml:space="preserve">      水利安全监督</t>
  </si>
  <si>
    <t xml:space="preserve">      农村基础设施建设</t>
  </si>
  <si>
    <t xml:space="preserve">      社会发展</t>
  </si>
  <si>
    <t xml:space="preserve">      扶贫贷款奖补和贴息</t>
  </si>
  <si>
    <t xml:space="preserve">      其他农村综合改革支出</t>
  </si>
  <si>
    <t xml:space="preserve">      其他普惠金融发展支出</t>
  </si>
  <si>
    <t>十二、交通运输支出</t>
    <phoneticPr fontId="1" type="noConversion"/>
  </si>
  <si>
    <t xml:space="preserve">      救助打捞</t>
  </si>
  <si>
    <t xml:space="preserve">    铁路运输</t>
  </si>
  <si>
    <t xml:space="preserve">      铁路路网建设</t>
  </si>
  <si>
    <t xml:space="preserve">    邮政业支出</t>
  </si>
  <si>
    <t xml:space="preserve">      其他邮政业支出</t>
  </si>
  <si>
    <t>十三、资源勘探信息等支出</t>
    <phoneticPr fontId="1" type="noConversion"/>
  </si>
  <si>
    <t>十四、商业服务业等支出</t>
    <phoneticPr fontId="1" type="noConversion"/>
  </si>
  <si>
    <t>十五、金融支出</t>
    <phoneticPr fontId="1" type="noConversion"/>
  </si>
  <si>
    <t xml:space="preserve">    金融部门行政支出</t>
  </si>
  <si>
    <t xml:space="preserve">      金融部门其他行政支出</t>
  </si>
  <si>
    <t xml:space="preserve">    金融发展支出</t>
  </si>
  <si>
    <t xml:space="preserve">      商业银行贷款贴息</t>
  </si>
  <si>
    <t xml:space="preserve">      其他金融发展支出</t>
  </si>
  <si>
    <t>十六、自然资源海洋气象等支出</t>
    <phoneticPr fontId="1" type="noConversion"/>
  </si>
  <si>
    <t xml:space="preserve">      土地资源调查</t>
  </si>
  <si>
    <t xml:space="preserve">    其他自然资源海洋气象等支出</t>
  </si>
  <si>
    <t xml:space="preserve">      其他自然资源海洋气象等支出</t>
  </si>
  <si>
    <t>十七、住房保障支出</t>
    <phoneticPr fontId="1" type="noConversion"/>
  </si>
  <si>
    <t>十八、粮油物资储备支出</t>
    <phoneticPr fontId="1" type="noConversion"/>
  </si>
  <si>
    <t xml:space="preserve">    重要商品储备</t>
  </si>
  <si>
    <t xml:space="preserve">      肉类储备</t>
  </si>
  <si>
    <t>十九、灾害防治及应急管理支出</t>
    <phoneticPr fontId="1" type="noConversion"/>
  </si>
  <si>
    <t xml:space="preserve">    应急管理事务</t>
  </si>
  <si>
    <t xml:space="preserve">      安全监管</t>
  </si>
  <si>
    <t xml:space="preserve">    消防事务</t>
  </si>
  <si>
    <t xml:space="preserve">      消防应急救援</t>
  </si>
  <si>
    <t xml:space="preserve">    森林消防事务</t>
  </si>
  <si>
    <t xml:space="preserve">      其他森林消防事务支出</t>
  </si>
  <si>
    <t xml:space="preserve">    自然灾害防治</t>
  </si>
  <si>
    <t>二十、其他支出(类)</t>
    <phoneticPr fontId="1" type="noConversion"/>
  </si>
  <si>
    <t>二十一、债务付息支出</t>
    <phoneticPr fontId="1" type="noConversion"/>
  </si>
  <si>
    <t>二十二、债务发行费用支出</t>
    <phoneticPr fontId="1" type="noConversion"/>
  </si>
  <si>
    <r>
      <t>201</t>
    </r>
    <r>
      <rPr>
        <sz val="19"/>
        <color theme="1"/>
        <rFont val="方正小标宋_GBK"/>
        <family val="4"/>
        <charset val="134"/>
      </rPr>
      <t>9</t>
    </r>
    <r>
      <rPr>
        <sz val="19"/>
        <color theme="1"/>
        <rFont val="方正小标宋_GBK"/>
        <family val="4"/>
        <charset val="134"/>
      </rPr>
      <t>年区级一般公共预算收支决算表</t>
    </r>
    <phoneticPr fontId="39" type="noConversion"/>
  </si>
  <si>
    <t>收      入</t>
  </si>
  <si>
    <t>年初预算</t>
  </si>
  <si>
    <t>调整预算</t>
  </si>
  <si>
    <t>为调整预
算数的%</t>
  </si>
  <si>
    <t>增长%</t>
    <phoneticPr fontId="39" type="noConversion"/>
  </si>
  <si>
    <t>增长%</t>
  </si>
  <si>
    <t>总  计</t>
  </si>
  <si>
    <t>—</t>
  </si>
  <si>
    <t>一、税收收入</t>
    <phoneticPr fontId="1" type="noConversion"/>
  </si>
  <si>
    <t xml:space="preserve">    增值税</t>
  </si>
  <si>
    <t xml:space="preserve">    企业所得税</t>
  </si>
  <si>
    <t xml:space="preserve">    个人所得税</t>
  </si>
  <si>
    <t xml:space="preserve">    资源税</t>
    <phoneticPr fontId="1" type="noConversion"/>
  </si>
  <si>
    <t xml:space="preserve">    城市维护建设税</t>
  </si>
  <si>
    <t>六、文化旅游体育与传媒支出</t>
  </si>
  <si>
    <t xml:space="preserve">    房产税</t>
  </si>
  <si>
    <t xml:space="preserve">    印花税</t>
  </si>
  <si>
    <t>八、卫生健康支出</t>
  </si>
  <si>
    <t xml:space="preserve">    城镇土地使用税</t>
  </si>
  <si>
    <t>　　契税</t>
    <phoneticPr fontId="1" type="noConversion"/>
  </si>
  <si>
    <t>　　环境保护税</t>
    <phoneticPr fontId="1" type="noConversion"/>
  </si>
  <si>
    <t xml:space="preserve">    其他税收收入</t>
    <phoneticPr fontId="3" type="noConversion"/>
  </si>
  <si>
    <t>二、非税收入</t>
  </si>
  <si>
    <t>十五、金融支出</t>
  </si>
  <si>
    <t xml:space="preserve">    专项收入</t>
  </si>
  <si>
    <t>十六、自然资源海洋气象等支出</t>
  </si>
  <si>
    <t xml:space="preserve">    行政事业性收费收入</t>
  </si>
  <si>
    <t xml:space="preserve">    罚没收入</t>
  </si>
  <si>
    <t xml:space="preserve">    国有资源(资产)有偿使用收入</t>
  </si>
  <si>
    <t>十九、灾害防治及应急管理支出</t>
  </si>
  <si>
    <t xml:space="preserve">    捐赠收入</t>
    <phoneticPr fontId="1" type="noConversion"/>
  </si>
  <si>
    <t>二十、预备费</t>
  </si>
  <si>
    <t xml:space="preserve">    政府住房基金收入</t>
  </si>
  <si>
    <t>二十一、其他支出</t>
  </si>
  <si>
    <t xml:space="preserve">    其他收入</t>
  </si>
  <si>
    <t>二十二、债务付息支出</t>
  </si>
  <si>
    <t>二十三、债务发行费用支出</t>
  </si>
  <si>
    <t>转移性收入合计</t>
  </si>
  <si>
    <t>转移性支出合计</t>
  </si>
  <si>
    <t>一、上级补助收入</t>
    <phoneticPr fontId="3" type="noConversion"/>
  </si>
  <si>
    <t>二、下级上解收入</t>
    <phoneticPr fontId="1" type="noConversion"/>
  </si>
  <si>
    <t>二、补助下级支出</t>
    <phoneticPr fontId="1" type="noConversion"/>
  </si>
  <si>
    <t>三、动用预算稳定调节基金</t>
    <phoneticPr fontId="1" type="noConversion"/>
  </si>
  <si>
    <t>三、地方政府债务还本支出</t>
    <phoneticPr fontId="1" type="noConversion"/>
  </si>
  <si>
    <t>四、调入资金</t>
    <phoneticPr fontId="3" type="noConversion"/>
  </si>
  <si>
    <t xml:space="preserve">    地方政府债券还本支出</t>
    <phoneticPr fontId="1" type="noConversion"/>
  </si>
  <si>
    <t xml:space="preserve">五、债务转贷收入 </t>
    <phoneticPr fontId="3" type="noConversion"/>
  </si>
  <si>
    <t xml:space="preserve">    地方政府其他债务还本支出</t>
    <phoneticPr fontId="1" type="noConversion"/>
  </si>
  <si>
    <t xml:space="preserve">    地方政府债券转贷收入(新增）</t>
    <phoneticPr fontId="3" type="noConversion"/>
  </si>
  <si>
    <t>四、安排预算稳定调节基金</t>
    <phoneticPr fontId="1" type="noConversion"/>
  </si>
  <si>
    <t xml:space="preserve">    地方政府债券转贷收入(再融资）</t>
    <phoneticPr fontId="1" type="noConversion"/>
  </si>
  <si>
    <t>五、结转下年</t>
    <phoneticPr fontId="1" type="noConversion"/>
  </si>
  <si>
    <t>六、上年结转</t>
    <phoneticPr fontId="3" type="noConversion"/>
  </si>
  <si>
    <t>总  计</t>
    <phoneticPr fontId="1" type="noConversion"/>
  </si>
  <si>
    <r>
      <t>201</t>
    </r>
    <r>
      <rPr>
        <sz val="18"/>
        <color theme="1"/>
        <rFont val="方正小标宋_GBK"/>
        <family val="4"/>
        <charset val="134"/>
      </rPr>
      <t>9</t>
    </r>
    <r>
      <rPr>
        <sz val="18"/>
        <color theme="1"/>
        <rFont val="方正小标宋_GBK"/>
        <family val="4"/>
        <charset val="134"/>
      </rPr>
      <t>年区级一般公共预算转移支付收支决算表</t>
    </r>
    <phoneticPr fontId="39" type="noConversion"/>
  </si>
  <si>
    <t>收        入</t>
  </si>
  <si>
    <t>上级补助收入</t>
  </si>
  <si>
    <t>补助街镇支出</t>
  </si>
  <si>
    <t>一、一般性转移支付收入</t>
  </si>
  <si>
    <t>一、一般性转移支付支出</t>
  </si>
  <si>
    <t xml:space="preserve">    所得税基数返还收入</t>
  </si>
  <si>
    <t xml:space="preserve">    体制补助收入</t>
    <phoneticPr fontId="39" type="noConversion"/>
  </si>
  <si>
    <t xml:space="preserve">    增值税税收返还收入</t>
  </si>
  <si>
    <t xml:space="preserve">    结算补助收入</t>
    <phoneticPr fontId="39" type="noConversion"/>
  </si>
  <si>
    <t xml:space="preserve">    消费税税收返还收入</t>
  </si>
  <si>
    <t xml:space="preserve">    其他一般性转移支付收入</t>
    <phoneticPr fontId="39" type="noConversion"/>
  </si>
  <si>
    <t xml:space="preserve">    增值税“五五分享”税收返还收入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</si>
  <si>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</si>
  <si>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</si>
  <si>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</si>
  <si>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</si>
  <si>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基层公检法司转移支付收入</t>
  </si>
  <si>
    <t xml:space="preserve">    城乡义务教育转移支付收入</t>
  </si>
  <si>
    <t xml:space="preserve">    城乡居民基本医疗保险转移支付收入</t>
  </si>
  <si>
    <t xml:space="preserve">    农村综合改革转移支付收入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</si>
  <si>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</si>
  <si>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</si>
  <si>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</si>
  <si>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教育共同财政事权转移支付收入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</si>
  <si>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</si>
  <si>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</si>
  <si>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</si>
  <si>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农林水共同财政事权转移支付收入  </t>
  </si>
  <si>
    <t xml:space="preserve">    住房保障共同财政事权转移支付收入  </t>
  </si>
  <si>
    <t xml:space="preserve">    其他共同财政事权转移支付收入  </t>
  </si>
  <si>
    <t xml:space="preserve">    其他一般性转移支付收入</t>
  </si>
  <si>
    <t>二、专项转移支付收入</t>
  </si>
  <si>
    <t>二、专项转移支付支出</t>
  </si>
  <si>
    <t xml:space="preserve">    一般公共服务</t>
  </si>
  <si>
    <t xml:space="preserve">    一般公共服务</t>
    <phoneticPr fontId="39" type="noConversion"/>
  </si>
  <si>
    <t xml:space="preserve">    国防</t>
  </si>
  <si>
    <t xml:space="preserve">    公共安全</t>
    <phoneticPr fontId="39" type="noConversion"/>
  </si>
  <si>
    <t xml:space="preserve">    科学技术</t>
    <phoneticPr fontId="39" type="noConversion"/>
  </si>
  <si>
    <t xml:space="preserve">    科学技术</t>
  </si>
  <si>
    <t xml:space="preserve">    文化体育与传媒</t>
    <phoneticPr fontId="39" type="noConversion"/>
  </si>
  <si>
    <t xml:space="preserve">    文化旅游体育与传媒</t>
  </si>
  <si>
    <t xml:space="preserve">    社会保障和就业</t>
    <phoneticPr fontId="39" type="noConversion"/>
  </si>
  <si>
    <t xml:space="preserve">    社会保障和就业</t>
  </si>
  <si>
    <t xml:space="preserve">    节能环保</t>
    <phoneticPr fontId="39" type="noConversion"/>
  </si>
  <si>
    <t xml:space="preserve">    卫生健康</t>
  </si>
  <si>
    <t xml:space="preserve">    城乡社区</t>
    <phoneticPr fontId="39" type="noConversion"/>
  </si>
  <si>
    <t xml:space="preserve">    节能环保</t>
  </si>
  <si>
    <t xml:space="preserve">    农林水</t>
    <phoneticPr fontId="39" type="noConversion"/>
  </si>
  <si>
    <t xml:space="preserve">    城乡社区</t>
  </si>
  <si>
    <t xml:space="preserve">    交通运输</t>
    <phoneticPr fontId="39" type="noConversion"/>
  </si>
  <si>
    <t xml:space="preserve">    农林水</t>
  </si>
  <si>
    <t xml:space="preserve">    资源勘探信息等</t>
    <phoneticPr fontId="39" type="noConversion"/>
  </si>
  <si>
    <t xml:space="preserve">    交通运输</t>
  </si>
  <si>
    <t xml:space="preserve">    国土海洋气象等</t>
    <phoneticPr fontId="39" type="noConversion"/>
  </si>
  <si>
    <t xml:space="preserve">    资源勘探信息等</t>
  </si>
  <si>
    <t xml:space="preserve">    灾害防治及应急管理</t>
    <phoneticPr fontId="39" type="noConversion"/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</si>
  <si>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</si>
  <si>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</si>
  <si>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</si>
  <si>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</si>
  <si>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2019年区级一般公共预算转移支付支出决算表 </t>
    <phoneticPr fontId="39" type="noConversion"/>
  </si>
  <si>
    <t>（分地区）</t>
    <phoneticPr fontId="39" type="noConversion"/>
  </si>
  <si>
    <t>补助街镇合计</t>
    <phoneticPr fontId="39" type="noConversion"/>
  </si>
  <si>
    <t>歇马街道</t>
  </si>
  <si>
    <t>水土街道</t>
  </si>
  <si>
    <t>复兴街道</t>
  </si>
  <si>
    <t>注：本表直观反映2019年区级对各街镇的补助情况。2019年，区对街镇转移支付为78910万元，其中，一般性转移支付49805万元，专项转移支付29105万元。</t>
    <phoneticPr fontId="1" type="noConversion"/>
  </si>
  <si>
    <t>（分项目）</t>
    <phoneticPr fontId="39" type="noConversion"/>
  </si>
  <si>
    <t>体制补助收入</t>
  </si>
  <si>
    <t>结算补助收入</t>
  </si>
  <si>
    <t>其他一般性转移支付收入</t>
    <phoneticPr fontId="1" type="noConversion"/>
  </si>
  <si>
    <t>市政设施建设与维护</t>
    <phoneticPr fontId="1" type="noConversion"/>
  </si>
  <si>
    <t>市级农业产业发展资金</t>
    <phoneticPr fontId="1" type="noConversion"/>
  </si>
  <si>
    <t>政府专职消防队工作经费</t>
    <phoneticPr fontId="1" type="noConversion"/>
  </si>
  <si>
    <t>大气污染防治应急</t>
    <phoneticPr fontId="1" type="noConversion"/>
  </si>
  <si>
    <t>城市综合行政执法下沉街道人员工会经费</t>
    <phoneticPr fontId="1" type="noConversion"/>
  </si>
  <si>
    <t>安委办、打非办日常开支专项资金</t>
    <phoneticPr fontId="1" type="noConversion"/>
  </si>
  <si>
    <t>公共安全基础建设、重大安全隐患治理和2018年度安全生产目标管理考核奖励专项资金</t>
    <phoneticPr fontId="1" type="noConversion"/>
  </si>
  <si>
    <t>集贸市场标准化改造工作经费</t>
    <phoneticPr fontId="1" type="noConversion"/>
  </si>
  <si>
    <t>公共安全基础建设、重大安全隐患治理专项资金的通知</t>
    <phoneticPr fontId="1" type="noConversion"/>
  </si>
  <si>
    <t>商标品牌建设奖励经费</t>
    <phoneticPr fontId="1" type="noConversion"/>
  </si>
  <si>
    <t>2019年一般公共预算的函（健康休养费）</t>
    <phoneticPr fontId="1" type="noConversion"/>
  </si>
  <si>
    <t>金刀峡镇地灾分类处置补助经费</t>
    <phoneticPr fontId="1" type="noConversion"/>
  </si>
  <si>
    <t>争取上级资金奖励资金</t>
    <phoneticPr fontId="1" type="noConversion"/>
  </si>
  <si>
    <t>背街小巷项目资金</t>
    <phoneticPr fontId="1" type="noConversion"/>
  </si>
  <si>
    <t>街镇市容环境综合治理补助资金</t>
    <phoneticPr fontId="1" type="noConversion"/>
  </si>
  <si>
    <t>区特色街区建设扶持经费</t>
    <phoneticPr fontId="1" type="noConversion"/>
  </si>
  <si>
    <t>镇级污水管网建设费用和村庄亮化工程补助资金</t>
    <phoneticPr fontId="1" type="noConversion"/>
  </si>
  <si>
    <t>澄江镇五一村发展壮大村级集体经济经费</t>
    <phoneticPr fontId="1" type="noConversion"/>
  </si>
  <si>
    <t>防控非洲猪瘟工作经费</t>
    <phoneticPr fontId="1" type="noConversion"/>
  </si>
  <si>
    <t>衡器厂居民区综合整治资金</t>
    <phoneticPr fontId="1" type="noConversion"/>
  </si>
  <si>
    <t>江北火柴厂危房拆除工程相关经费</t>
    <phoneticPr fontId="1" type="noConversion"/>
  </si>
  <si>
    <t>农村公路养护缺口资金的通知</t>
    <phoneticPr fontId="1" type="noConversion"/>
  </si>
  <si>
    <t>金刀峡镇土地历史遗留问题资金</t>
    <phoneticPr fontId="1" type="noConversion"/>
  </si>
  <si>
    <t>金刀峡镇原皮家乡小塘村土地用地问题专项资金</t>
    <phoneticPr fontId="1" type="noConversion"/>
  </si>
  <si>
    <t>静观镇基础设施建设资金</t>
    <phoneticPr fontId="1" type="noConversion"/>
  </si>
  <si>
    <t>柳荫镇机关食堂排危改建资金</t>
    <phoneticPr fontId="1" type="noConversion"/>
  </si>
  <si>
    <t>三圣镇地灾分类处置搬迁避让经费</t>
    <phoneticPr fontId="1" type="noConversion"/>
  </si>
  <si>
    <t>天府丽正及沿江片区城市管理经费</t>
    <phoneticPr fontId="1" type="noConversion"/>
  </si>
  <si>
    <t>天生创新创业街（西南大学产业技术研究院）项目资金</t>
    <phoneticPr fontId="1" type="noConversion"/>
  </si>
  <si>
    <t>歇马街道阳光丽景小区运行补贴</t>
    <phoneticPr fontId="1" type="noConversion"/>
  </si>
  <si>
    <t>渝武高速东阳连接道环境整治专项资金的通知</t>
    <phoneticPr fontId="1" type="noConversion"/>
  </si>
  <si>
    <t>原江北火柴厂职工医疗保险费</t>
    <phoneticPr fontId="1" type="noConversion"/>
  </si>
  <si>
    <t>主城区公厕建设奖补资金</t>
    <phoneticPr fontId="1" type="noConversion"/>
  </si>
  <si>
    <t>基层政权建设补助资金</t>
    <phoneticPr fontId="1" type="noConversion"/>
  </si>
  <si>
    <t>水源标准化建设工程</t>
    <phoneticPr fontId="1" type="noConversion"/>
  </si>
  <si>
    <t>缙云山国家级自然保护区生态环境综合整治</t>
    <phoneticPr fontId="1" type="noConversion"/>
  </si>
  <si>
    <t>污水处理中央补助资金</t>
    <phoneticPr fontId="1" type="noConversion"/>
  </si>
  <si>
    <t>“以奖促治”专项资金</t>
    <phoneticPr fontId="1" type="noConversion"/>
  </si>
  <si>
    <t>市级农村综合改革转移支付资金</t>
    <phoneticPr fontId="1" type="noConversion"/>
  </si>
  <si>
    <t>农村人居环境整治百村引领建设资金</t>
    <phoneticPr fontId="1" type="noConversion"/>
  </si>
  <si>
    <t>农村综合改革转移支付资金</t>
    <phoneticPr fontId="1" type="noConversion"/>
  </si>
  <si>
    <t>市级救灾补助资金（倒房重建）</t>
    <phoneticPr fontId="1" type="noConversion"/>
  </si>
  <si>
    <t>社会保障专项转移支付</t>
    <phoneticPr fontId="1" type="noConversion"/>
  </si>
  <si>
    <t>殡葬事业改革补助资金第三批的通知</t>
    <phoneticPr fontId="1" type="noConversion"/>
  </si>
  <si>
    <t>企业老复员军人生活医疗困难补助</t>
    <phoneticPr fontId="1" type="noConversion"/>
  </si>
  <si>
    <t>民政工作以奖代补市级补助资金</t>
    <phoneticPr fontId="1" type="noConversion"/>
  </si>
  <si>
    <t>困难群众基本生活救助中央补助资金</t>
    <phoneticPr fontId="1" type="noConversion"/>
  </si>
  <si>
    <t>城市低保</t>
    <phoneticPr fontId="1" type="noConversion"/>
  </si>
  <si>
    <t>农村低保</t>
    <phoneticPr fontId="1" type="noConversion"/>
  </si>
  <si>
    <t>城乡低保</t>
    <phoneticPr fontId="1" type="noConversion"/>
  </si>
  <si>
    <t>义务兵家庭优待金</t>
    <phoneticPr fontId="1" type="noConversion"/>
  </si>
  <si>
    <t>城市特困</t>
    <phoneticPr fontId="1" type="noConversion"/>
  </si>
  <si>
    <t>农村特困</t>
    <phoneticPr fontId="1" type="noConversion"/>
  </si>
  <si>
    <t>防震减灾</t>
    <phoneticPr fontId="1" type="noConversion"/>
  </si>
  <si>
    <t>2019年区级政府性基金预算收支决算表</t>
    <phoneticPr fontId="39" type="noConversion"/>
  </si>
  <si>
    <t xml:space="preserve"> 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</si>
  <si>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</si>
  <si>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</si>
  <si>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</si>
  <si>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</si>
  <si>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</si>
  <si>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</si>
  <si>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</si>
  <si>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</si>
  <si>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</si>
  <si>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五、交通运输支出</t>
  </si>
  <si>
    <t>六、农业土地开发资金收入</t>
  </si>
  <si>
    <t>六、其他支出</t>
  </si>
  <si>
    <t>七、国有土地使用权出让收入</t>
  </si>
  <si>
    <t>七、债务付息支出</t>
  </si>
  <si>
    <t>八、大中型水库库区基金收入</t>
  </si>
  <si>
    <t>八、债务发行费用支出</t>
  </si>
  <si>
    <t>九、彩票公益金收入</t>
  </si>
  <si>
    <t>十、小型水库移民扶助基金收入</t>
  </si>
  <si>
    <t>十一、污水处理费</t>
  </si>
  <si>
    <t>十二、彩票发行机构和彩票销售机构的业务费用</t>
  </si>
  <si>
    <t>十三、城市基础设施配套费收入</t>
  </si>
  <si>
    <t>一、上解支出</t>
  </si>
  <si>
    <t>二、下级上解收入</t>
  </si>
  <si>
    <t>二、补助下级支出</t>
  </si>
  <si>
    <t xml:space="preserve">三、债务转贷收入 </t>
  </si>
  <si>
    <t>三、调出资金</t>
  </si>
  <si>
    <t xml:space="preserve">    地方政府债券转贷收入(新增）</t>
  </si>
  <si>
    <t>四、地方政府债务还本支出</t>
  </si>
  <si>
    <t xml:space="preserve">    地方政府债券转贷收入(再融资）</t>
  </si>
  <si>
    <t xml:space="preserve">    地方政府其他债务还本支出
   </t>
  </si>
  <si>
    <t>四、上年结转</t>
  </si>
  <si>
    <t>五、结转下年</t>
  </si>
  <si>
    <r>
      <t>201</t>
    </r>
    <r>
      <rPr>
        <sz val="18"/>
        <color theme="1"/>
        <rFont val="方正小标宋_GBK"/>
        <family val="4"/>
        <charset val="134"/>
      </rPr>
      <t>9</t>
    </r>
    <r>
      <rPr>
        <sz val="18"/>
        <color theme="1"/>
        <rFont val="方正小标宋_GBK"/>
        <family val="4"/>
        <charset val="134"/>
      </rPr>
      <t>年区级政府性基金预算本级支出决算表</t>
    </r>
    <phoneticPr fontId="39" type="noConversion"/>
  </si>
  <si>
    <t xml:space="preserve">  旅游发展基金支出</t>
  </si>
  <si>
    <t xml:space="preserve">    地方旅游开发项目补助</t>
  </si>
  <si>
    <t>二、社会保障和就业支出</t>
    <phoneticPr fontId="39" type="noConversion"/>
  </si>
  <si>
    <t xml:space="preserve">  大中型水库移民后期扶持基金支出</t>
  </si>
  <si>
    <t xml:space="preserve">    基础设施建设和经济发展</t>
  </si>
  <si>
    <t xml:space="preserve">    其他大中型水库移民后期扶持基金支出</t>
    <phoneticPr fontId="39" type="noConversion"/>
  </si>
  <si>
    <t xml:space="preserve">  小型水库移民扶助基金安排的支出</t>
  </si>
  <si>
    <t>三、城乡社区支出</t>
    <phoneticPr fontId="39" type="noConversion"/>
  </si>
  <si>
    <t xml:space="preserve">  国有土地使用权出让收入及对应专项债务收入安排的支出</t>
  </si>
  <si>
    <t xml:space="preserve">    征地和拆迁补偿支出</t>
    <phoneticPr fontId="39" type="noConversion"/>
  </si>
  <si>
    <t xml:space="preserve">    城市建设支出</t>
    <phoneticPr fontId="39" type="noConversion"/>
  </si>
  <si>
    <t xml:space="preserve">    其他国有土地使用权出让收入安排的支出</t>
    <phoneticPr fontId="39" type="noConversion"/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</si>
  <si>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</si>
  <si>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</si>
  <si>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</si>
  <si>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其他城市基础设施配套费安排的支出</t>
  </si>
  <si>
    <t xml:space="preserve">  棚户区改造专项债券收入安排的支出  </t>
  </si>
  <si>
    <t xml:space="preserve">    征地和拆迁补偿支出  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</si>
  <si>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</si>
  <si>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</si>
  <si>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</si>
  <si>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</si>
  <si>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</si>
  <si>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三峡工程后续工作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</si>
  <si>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</si>
  <si>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</si>
  <si>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</si>
  <si>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</si>
  <si>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</si>
  <si>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</si>
  <si>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</si>
  <si>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</si>
  <si>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</si>
  <si>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</si>
  <si>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六、债务付息支出</t>
    <phoneticPr fontId="39" type="noConversion"/>
  </si>
  <si>
    <t xml:space="preserve">  地方政府专项债务付息支出</t>
  </si>
  <si>
    <t xml:space="preserve">    国有土地使用权出让金债务付息支出</t>
  </si>
  <si>
    <t>七、债务发行费用支出</t>
    <phoneticPr fontId="39" type="noConversion"/>
  </si>
  <si>
    <t xml:space="preserve">  地方政府专项债务发行费用支出</t>
  </si>
  <si>
    <t xml:space="preserve">    国有土地使用权出让金债务发行费用支出</t>
  </si>
  <si>
    <r>
      <t>201</t>
    </r>
    <r>
      <rPr>
        <sz val="18"/>
        <color theme="1"/>
        <rFont val="方正小标宋_GBK"/>
        <family val="4"/>
        <charset val="134"/>
      </rPr>
      <t>9</t>
    </r>
    <r>
      <rPr>
        <sz val="18"/>
        <color theme="1"/>
        <rFont val="方正小标宋_GBK"/>
        <family val="4"/>
        <charset val="134"/>
      </rPr>
      <t xml:space="preserve">年区级政府性基金预算转移支付收支决算表 </t>
    </r>
    <phoneticPr fontId="39" type="noConversion"/>
  </si>
  <si>
    <t>收       入</t>
  </si>
  <si>
    <t xml:space="preserve">    大中型水库移民后期扶持基金</t>
    <phoneticPr fontId="3" type="noConversion"/>
  </si>
  <si>
    <t>国有土地使用权出让收入安排的支出</t>
  </si>
  <si>
    <t xml:space="preserve">    小型水库移民扶助基金</t>
    <phoneticPr fontId="1" type="noConversion"/>
  </si>
  <si>
    <t>城市基础设施配套费安排的支出</t>
    <phoneticPr fontId="39" type="noConversion"/>
  </si>
  <si>
    <t xml:space="preserve">    国有土地使用权出让收入</t>
    <phoneticPr fontId="1" type="noConversion"/>
  </si>
  <si>
    <t>其他政府性基金及对应专项债务收入安排的支出</t>
    <phoneticPr fontId="39" type="noConversion"/>
  </si>
  <si>
    <t xml:space="preserve">    城市基础设施配套费收入</t>
    <phoneticPr fontId="1" type="noConversion"/>
  </si>
  <si>
    <t>彩票公益金安排的支出</t>
  </si>
  <si>
    <t xml:space="preserve">    大中型水库库区基金</t>
    <phoneticPr fontId="1" type="noConversion"/>
  </si>
  <si>
    <t xml:space="preserve">    三峡水库库区基金</t>
    <phoneticPr fontId="3" type="noConversion"/>
  </si>
  <si>
    <t xml:space="preserve">    国家重大水利工程建设基金</t>
    <phoneticPr fontId="3" type="noConversion"/>
  </si>
  <si>
    <t xml:space="preserve">    旅游发展基金</t>
    <phoneticPr fontId="1" type="noConversion"/>
  </si>
  <si>
    <t xml:space="preserve">    彩票发行销售机构业务费</t>
    <phoneticPr fontId="1" type="noConversion"/>
  </si>
  <si>
    <t xml:space="preserve">    彩票公益金</t>
    <phoneticPr fontId="1" type="noConversion"/>
  </si>
  <si>
    <t>上级补助收入</t>
    <phoneticPr fontId="1" type="noConversion"/>
  </si>
  <si>
    <t>补助街镇支出</t>
    <phoneticPr fontId="39" type="noConversion"/>
  </si>
  <si>
    <t>注：本表直观反映2019年一般公共预算收入与支出的平衡关系。收入总计（本级收入合计+转移性收入合计）=支出总计（本级支出合计+转移性支出合计）。</t>
    <phoneticPr fontId="1" type="noConversion"/>
  </si>
  <si>
    <t>注：上级补助收入≠补助街镇支出，收入总计（本级收入合计+转移性收入合计）=支出总计（本级支出合计+转移性支出合计）。</t>
    <phoneticPr fontId="3" type="noConversion"/>
  </si>
  <si>
    <t>支       出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</si>
  <si>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</si>
  <si>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</si>
  <si>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</si>
  <si>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</si>
  <si>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</si>
  <si>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>二、国有企业资本金注入</t>
  </si>
  <si>
    <t>四、其他国有资本经营预算收入</t>
  </si>
  <si>
    <t xml:space="preserve">      其他国有企业资本金注入</t>
  </si>
  <si>
    <t>三、其他国有资本经营预算支出</t>
    <phoneticPr fontId="39" type="noConversion"/>
  </si>
  <si>
    <t>净减少</t>
    <phoneticPr fontId="39" type="noConversion"/>
  </si>
  <si>
    <t xml:space="preserve">      其他国有资本经营预算支出</t>
  </si>
  <si>
    <t>一、调出资金</t>
  </si>
  <si>
    <t>二、上年结转</t>
  </si>
  <si>
    <t>二、结转下年</t>
  </si>
  <si>
    <r>
      <t>201</t>
    </r>
    <r>
      <rPr>
        <sz val="18"/>
        <color theme="1"/>
        <rFont val="方正小标宋_GBK"/>
        <family val="4"/>
        <charset val="134"/>
      </rPr>
      <t>9</t>
    </r>
    <r>
      <rPr>
        <sz val="18"/>
        <color theme="1"/>
        <rFont val="方正小标宋_GBK"/>
        <family val="4"/>
        <charset val="134"/>
      </rPr>
      <t>年区级国有资本经营预算收支决算表</t>
    </r>
    <phoneticPr fontId="39" type="noConversion"/>
  </si>
  <si>
    <t>全区收入合计</t>
    <phoneticPr fontId="3" type="noConversion"/>
  </si>
  <si>
    <t>全区支出合计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</si>
  <si>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</si>
  <si>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</si>
  <si>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</si>
  <si>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</si>
  <si>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</si>
  <si>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</si>
  <si>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
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</si>
  <si>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</si>
  <si>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</si>
  <si>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</si>
  <si>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四、工伤保险基金支出</t>
    <phoneticPr fontId="3" type="noConversion"/>
  </si>
  <si>
    <t>本年收支结余</t>
    <phoneticPr fontId="3" type="noConversion"/>
  </si>
  <si>
    <t>注：按照市级统筹的管理方式，市级代编全市社会保险基金预算，我区无相关数据。</t>
    <phoneticPr fontId="3" type="noConversion"/>
  </si>
  <si>
    <r>
      <t>2019年</t>
    </r>
    <r>
      <rPr>
        <sz val="18"/>
        <color theme="1"/>
        <rFont val="方正小标宋_GBK"/>
        <family val="4"/>
        <charset val="134"/>
      </rPr>
      <t>全区社会保险基金预算收支决算表</t>
    </r>
    <phoneticPr fontId="39" type="noConversion"/>
  </si>
  <si>
    <t>收      入</t>
    <phoneticPr fontId="3" type="noConversion"/>
  </si>
  <si>
    <t>调整预算</t>
    <phoneticPr fontId="3" type="noConversion"/>
  </si>
  <si>
    <t>支       出</t>
    <phoneticPr fontId="3" type="noConversion"/>
  </si>
  <si>
    <t>2019年债务限额</t>
    <phoneticPr fontId="3" type="noConversion"/>
  </si>
  <si>
    <t>2019年债务余额决算数</t>
    <phoneticPr fontId="3" type="noConversion"/>
  </si>
  <si>
    <t>小计</t>
    <phoneticPr fontId="39" type="noConversion"/>
  </si>
  <si>
    <t>公  式</t>
  </si>
  <si>
    <t>北碚区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</si>
  <si>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</si>
  <si>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</si>
  <si>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</si>
  <si>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</si>
  <si>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</si>
  <si>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</si>
  <si>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</si>
  <si>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</si>
  <si>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</si>
  <si>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</si>
  <si>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</si>
  <si>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</si>
  <si>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</si>
  <si>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</si>
  <si>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</si>
  <si>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</si>
  <si>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</si>
  <si>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</si>
  <si>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</si>
  <si>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</si>
  <si>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</si>
  <si>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</si>
  <si>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</si>
  <si>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</si>
  <si>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</si>
  <si>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</si>
  <si>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</si>
  <si>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</si>
  <si>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</si>
  <si>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</si>
  <si>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</si>
  <si>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</si>
  <si>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</si>
  <si>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</si>
  <si>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</si>
  <si>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</si>
  <si>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</si>
  <si>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</si>
  <si>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</si>
  <si>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</si>
  <si>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</si>
  <si>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</si>
  <si>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</si>
  <si>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</si>
  <si>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</si>
  <si>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</si>
  <si>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</si>
  <si>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</si>
  <si>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表3</t>
    <phoneticPr fontId="1" type="noConversion"/>
  </si>
  <si>
    <t>表4</t>
    <phoneticPr fontId="3" type="noConversion"/>
  </si>
  <si>
    <t>表5</t>
    <phoneticPr fontId="1" type="noConversion"/>
  </si>
  <si>
    <t>表6</t>
    <phoneticPr fontId="1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</si>
  <si>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</si>
  <si>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</si>
  <si>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</si>
  <si>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</si>
  <si>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</si>
  <si>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</si>
  <si>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</si>
  <si>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9" type="noConversion"/>
  </si>
  <si>
    <t>重庆铁路枢纽东环线</t>
    <phoneticPr fontId="39" type="noConversion"/>
  </si>
  <si>
    <t>铁路</t>
    <phoneticPr fontId="39" type="noConversion"/>
  </si>
  <si>
    <t>区交通局</t>
    <phoneticPr fontId="39" type="noConversion"/>
  </si>
  <si>
    <t>区铁路建设指挥部办公室、区征地办</t>
    <phoneticPr fontId="39" type="noConversion"/>
  </si>
  <si>
    <t>一般债券</t>
    <phoneticPr fontId="39" type="noConversion"/>
  </si>
  <si>
    <t>重庆市朝阳中学新城校区</t>
  </si>
  <si>
    <t>高中教育</t>
    <phoneticPr fontId="39" type="noConversion"/>
  </si>
  <si>
    <t>区教委</t>
    <phoneticPr fontId="39" type="noConversion"/>
  </si>
  <si>
    <t>重庆市北碚区新城建设有限责任公司</t>
  </si>
  <si>
    <t>一般债券</t>
    <phoneticPr fontId="39" type="noConversion"/>
  </si>
  <si>
    <t>北碚区黑臭水体治理提升暨清水绿岸项目</t>
  </si>
  <si>
    <t>生态环保</t>
    <phoneticPr fontId="39" type="noConversion"/>
  </si>
  <si>
    <t>区水利局、区环保局等相关部门</t>
    <phoneticPr fontId="39" type="noConversion"/>
  </si>
  <si>
    <t>重庆缙融资本运营管理有限公司</t>
  </si>
  <si>
    <t>一般债券</t>
    <phoneticPr fontId="39" type="noConversion"/>
  </si>
  <si>
    <t>区委党校教学基础设施建设工程项目</t>
  </si>
  <si>
    <t>教育</t>
    <phoneticPr fontId="39" type="noConversion"/>
  </si>
  <si>
    <t>区党校</t>
    <phoneticPr fontId="39" type="noConversion"/>
  </si>
  <si>
    <t>中国共产党北碚区委员会党校</t>
  </si>
  <si>
    <t>蔡家嘴城中村棚改项目</t>
  </si>
  <si>
    <t>保障性住房</t>
    <phoneticPr fontId="39" type="noConversion"/>
  </si>
  <si>
    <t>区住建委</t>
    <phoneticPr fontId="39" type="noConversion"/>
  </si>
  <si>
    <t>重庆市蔡家组团建设开发有限公司</t>
  </si>
  <si>
    <t>棚改专项债券</t>
  </si>
  <si>
    <t>歇马棚改项目</t>
    <phoneticPr fontId="39" type="noConversion"/>
  </si>
  <si>
    <t>缙云山生态文明建设项目一期</t>
    <phoneticPr fontId="39" type="noConversion"/>
  </si>
  <si>
    <t>生态环保</t>
    <phoneticPr fontId="39" type="noConversion"/>
  </si>
  <si>
    <t>区两违整治办</t>
    <phoneticPr fontId="39" type="noConversion"/>
  </si>
  <si>
    <t>重庆北泉温泉开发有限公司</t>
  </si>
  <si>
    <t>其他专项债券</t>
  </si>
  <si>
    <t>合计</t>
    <phoneticPr fontId="39" type="noConversion"/>
  </si>
  <si>
    <t>注：本表反映新增地方政府债券资金使用情况。</t>
    <phoneticPr fontId="39" type="noConversion"/>
  </si>
  <si>
    <t>额度</t>
    <phoneticPr fontId="39" type="noConversion"/>
  </si>
  <si>
    <t>一、2018年末地方政府债务余额</t>
    <phoneticPr fontId="39" type="noConversion"/>
  </si>
  <si>
    <t xml:space="preserve">        专项债务</t>
    <phoneticPr fontId="39" type="noConversion"/>
  </si>
  <si>
    <t>二、2018年地方政府债务限额</t>
    <phoneticPr fontId="39" type="noConversion"/>
  </si>
  <si>
    <t xml:space="preserve">     一般债务还本支出</t>
    <phoneticPr fontId="39" type="noConversion"/>
  </si>
  <si>
    <t xml:space="preserve">     专项债务还本支出</t>
    <phoneticPr fontId="39" type="noConversion"/>
  </si>
  <si>
    <t xml:space="preserve">     一般债务付息支出</t>
    <phoneticPr fontId="39" type="noConversion"/>
  </si>
  <si>
    <t>（按功能分类科目）</t>
    <phoneticPr fontId="39" type="noConversion"/>
  </si>
  <si>
    <t>（按经济分类科目）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</si>
</sst>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#,##0_ "/>
    <numFmt numFmtId="179" formatCode="0_ "/>
    <numFmt numFmtId="180" formatCode="#,##0_);[Red]\(#,##0\)"/>
    <numFmt numFmtId="181" formatCode="0.0"/>
    <numFmt numFmtId="182" formatCode="________@"/>
    <numFmt numFmtId="183" formatCode="_ * #,##0_ ;_ * \-#,##0_ ;_ * &quot;-&quot;??_ ;_ @_ "/>
    <numFmt numFmtId="184" formatCode="_(* #,##0.00_);_(* \(#,##0.00\);_(* &quot;-&quot;??_);_(@_)"/>
    <numFmt numFmtId="185" formatCode="#,##0.0"/>
    <numFmt numFmtId="186" formatCode="#,##0.000000"/>
    <numFmt numFmtId="188" formatCode="_ * #,##0.0_ ;_ * \-#,##0.0_ ;_ * &quot;-&quot;?_ ;_ @_ "/>
    <numFmt numFmtId="189" formatCode="0.0_);[Red]\(0.0\)"/>
    <numFmt numFmtId="190" formatCode="#,##0.00_ "/>
    <numFmt numFmtId="191" formatCode="_ * #,##0.0_ ;_ * \-#,##0.0_ ;_ * &quot;-&quot;??_ ;_ @_ "/>
  </numFmts>
  <fonts count="6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indexed="8"/>
      <name val="方正黑体_GBK"/>
      <family val="4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4"/>
      <name val="方正黑体_GBK"/>
      <family val="4"/>
      <charset val="134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family val="3"/>
      <charset val="134"/>
      <scheme val="minor"/>
    </font>
    <font>
      <b/>
      <sz val="18"/>
      <color theme="1"/>
      <name val="方正仿宋简体"/>
      <charset val="134"/>
    </font>
    <font>
      <sz val="11"/>
      <color theme="1"/>
      <name val="Times New Roman"/>
      <family val="1"/>
    </font>
    <font>
      <sz val="11"/>
      <color theme="1"/>
      <name val="方正仿宋简体"/>
      <charset val="134"/>
    </font>
    <font>
      <sz val="14"/>
      <name val="Times New Roman"/>
      <family val="1"/>
    </font>
    <font>
      <sz val="14"/>
      <name val="方正仿宋简体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14"/>
      <color theme="1"/>
      <name val="方正楷体_GBK"/>
      <family val="4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方正黑体_GBK"/>
      <family val="4"/>
      <charset val="134"/>
    </font>
    <font>
      <sz val="10"/>
      <name val="SimSun"/>
      <charset val="134"/>
    </font>
    <font>
      <b/>
      <sz val="16"/>
      <color theme="1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/>
    <xf numFmtId="0" fontId="23" fillId="0" borderId="0">
      <alignment vertical="center"/>
    </xf>
    <xf numFmtId="0" fontId="26" fillId="0" borderId="0"/>
    <xf numFmtId="0" fontId="28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43" fontId="8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/>
    <xf numFmtId="0" fontId="43" fillId="0" borderId="0">
      <alignment vertical="center"/>
    </xf>
  </cellStyleXfs>
  <cellXfs count="241">
    <xf numFmtId="0" fontId="0" fillId="0" borderId="0" xfId="0">
      <alignment vertical="center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>
      <alignment horizontal="center" vertical="center"/>
    </xf>
    <xf numFmtId="0" fontId="8" fillId="0" borderId="0" xfId="4" applyBorder="1" applyAlignment="1">
      <alignment horizontal="right" vertical="center"/>
    </xf>
    <xf numFmtId="176" fontId="9" fillId="0" borderId="0" xfId="13" applyNumberFormat="1" applyFont="1" applyFill="1" applyAlignment="1">
      <alignment horizontal="right"/>
    </xf>
    <xf numFmtId="0" fontId="9" fillId="0" borderId="0" xfId="13" applyFont="1" applyFill="1"/>
    <xf numFmtId="0" fontId="9" fillId="0" borderId="0" xfId="9" applyFont="1" applyFill="1" applyAlignment="1">
      <alignment vertical="center"/>
    </xf>
    <xf numFmtId="176" fontId="9" fillId="0" borderId="0" xfId="9" applyNumberFormat="1" applyFont="1" applyFill="1"/>
    <xf numFmtId="180" fontId="9" fillId="0" borderId="0" xfId="9" applyNumberFormat="1" applyFont="1" applyFill="1" applyAlignment="1">
      <alignment vertical="center"/>
    </xf>
    <xf numFmtId="0" fontId="9" fillId="0" borderId="0" xfId="9" applyFont="1" applyFill="1"/>
    <xf numFmtId="3" fontId="11" fillId="0" borderId="0" xfId="0" applyNumberFormat="1" applyFont="1" applyFill="1" applyBorder="1" applyAlignment="1" applyProtection="1">
      <alignment horizontal="right" vertical="center"/>
    </xf>
    <xf numFmtId="0" fontId="15" fillId="0" borderId="1" xfId="4" applyFont="1" applyFill="1" applyBorder="1">
      <alignment vertical="center"/>
    </xf>
    <xf numFmtId="177" fontId="15" fillId="0" borderId="1" xfId="4" applyNumberFormat="1" applyFont="1" applyFill="1" applyBorder="1" applyAlignment="1">
      <alignment horizontal="right" vertical="center"/>
    </xf>
    <xf numFmtId="0" fontId="8" fillId="0" borderId="0" xfId="4" applyFill="1" applyBorder="1" applyAlignment="1">
      <alignment horizontal="right"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vertical="center"/>
    </xf>
    <xf numFmtId="180" fontId="4" fillId="0" borderId="1" xfId="24" applyNumberFormat="1" applyFont="1" applyFill="1" applyBorder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ill="1">
      <alignment vertical="center"/>
    </xf>
    <xf numFmtId="176" fontId="8" fillId="0" borderId="0" xfId="24" applyNumberFormat="1" applyFill="1" applyAlignment="1"/>
    <xf numFmtId="180" fontId="8" fillId="0" borderId="0" xfId="24" applyNumberFormat="1" applyFill="1" applyAlignment="1"/>
    <xf numFmtId="0" fontId="8" fillId="0" borderId="0" xfId="24" applyFill="1" applyAlignment="1"/>
    <xf numFmtId="0" fontId="14" fillId="0" borderId="0" xfId="24" applyFont="1" applyFill="1" applyAlignment="1">
      <alignment horizontal="center" vertical="center"/>
    </xf>
    <xf numFmtId="176" fontId="8" fillId="0" borderId="0" xfId="24" applyNumberFormat="1" applyFill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30" fillId="0" borderId="0" xfId="4" applyFont="1" applyFill="1" applyAlignment="1">
      <alignment horizontal="left" vertical="center"/>
    </xf>
    <xf numFmtId="0" fontId="5" fillId="0" borderId="0" xfId="23">
      <alignment vertical="center"/>
    </xf>
    <xf numFmtId="0" fontId="22" fillId="0" borderId="0" xfId="4" applyFont="1" applyFill="1" applyBorder="1" applyAlignment="1">
      <alignment horizontal="right" vertical="center"/>
    </xf>
    <xf numFmtId="0" fontId="8" fillId="0" borderId="0" xfId="27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30" fillId="0" borderId="0" xfId="4" applyFont="1" applyFill="1" applyAlignment="1">
      <alignment horizontal="left" vertical="center"/>
    </xf>
    <xf numFmtId="0" fontId="9" fillId="0" borderId="0" xfId="25" applyFont="1" applyFill="1"/>
    <xf numFmtId="180" fontId="9" fillId="0" borderId="0" xfId="25" applyNumberFormat="1" applyFont="1" applyFill="1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176" fontId="4" fillId="0" borderId="1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/>
    <xf numFmtId="0" fontId="9" fillId="0" borderId="0" xfId="0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178" fontId="8" fillId="0" borderId="1" xfId="0" applyNumberFormat="1" applyFont="1" applyBorder="1" applyAlignment="1"/>
    <xf numFmtId="0" fontId="42" fillId="0" borderId="1" xfId="0" applyFont="1" applyFill="1" applyBorder="1" applyAlignment="1">
      <alignment horizontal="left" vertical="center" wrapText="1" shrinkToFit="1"/>
    </xf>
    <xf numFmtId="178" fontId="41" fillId="0" borderId="1" xfId="0" applyNumberFormat="1" applyFont="1" applyBorder="1" applyAlignment="1"/>
    <xf numFmtId="0" fontId="43" fillId="0" borderId="1" xfId="0" applyFont="1" applyFill="1" applyBorder="1" applyAlignment="1">
      <alignment horizontal="left" vertical="center" wrapText="1" shrinkToFit="1"/>
    </xf>
    <xf numFmtId="0" fontId="30" fillId="0" borderId="0" xfId="0" applyFont="1" applyFill="1" applyAlignment="1">
      <alignment horizontal="left"/>
    </xf>
    <xf numFmtId="0" fontId="30" fillId="0" borderId="0" xfId="4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23" applyFill="1">
      <alignment vertical="center"/>
    </xf>
    <xf numFmtId="0" fontId="33" fillId="0" borderId="0" xfId="0" applyFont="1" applyAlignment="1">
      <alignment horizontal="right"/>
    </xf>
    <xf numFmtId="0" fontId="30" fillId="0" borderId="0" xfId="4" applyFont="1" applyFill="1" applyAlignment="1">
      <alignment horizontal="left" vertical="center"/>
    </xf>
    <xf numFmtId="0" fontId="46" fillId="0" borderId="0" xfId="4" applyFont="1" applyBorder="1" applyAlignment="1">
      <alignment vertical="center" wrapText="1"/>
    </xf>
    <xf numFmtId="0" fontId="8" fillId="0" borderId="0" xfId="4">
      <alignment vertical="center"/>
    </xf>
    <xf numFmtId="0" fontId="46" fillId="0" borderId="0" xfId="4" applyFont="1" applyBorder="1" applyAlignment="1">
      <alignment horizontal="right" vertical="center" wrapText="1"/>
    </xf>
    <xf numFmtId="0" fontId="8" fillId="0" borderId="0" xfId="4" applyAlignment="1">
      <alignment horizontal="center" vertical="center"/>
    </xf>
    <xf numFmtId="0" fontId="48" fillId="0" borderId="1" xfId="4" applyFont="1" applyBorder="1" applyAlignment="1">
      <alignment horizontal="center" vertical="center" wrapText="1"/>
    </xf>
    <xf numFmtId="0" fontId="49" fillId="0" borderId="1" xfId="4" applyFont="1" applyBorder="1" applyAlignment="1">
      <alignment horizontal="left" vertical="center" wrapText="1"/>
    </xf>
    <xf numFmtId="185" fontId="49" fillId="0" borderId="1" xfId="4" applyNumberFormat="1" applyFont="1" applyBorder="1" applyAlignment="1">
      <alignment horizontal="right" vertical="center" wrapText="1"/>
    </xf>
    <xf numFmtId="188" fontId="49" fillId="0" borderId="1" xfId="4" applyNumberFormat="1" applyFont="1" applyBorder="1" applyAlignment="1">
      <alignment horizontal="right" vertical="center" wrapText="1"/>
    </xf>
    <xf numFmtId="0" fontId="49" fillId="0" borderId="1" xfId="4" applyFont="1" applyBorder="1" applyAlignment="1">
      <alignment vertical="center" wrapText="1"/>
    </xf>
    <xf numFmtId="186" fontId="49" fillId="0" borderId="1" xfId="4" applyNumberFormat="1" applyFont="1" applyBorder="1" applyAlignment="1">
      <alignment vertical="center" wrapText="1"/>
    </xf>
    <xf numFmtId="57" fontId="49" fillId="0" borderId="1" xfId="4" applyNumberFormat="1" applyFont="1" applyBorder="1" applyAlignment="1">
      <alignment horizontal="left" vertical="center" wrapText="1"/>
    </xf>
    <xf numFmtId="0" fontId="45" fillId="0" borderId="0" xfId="4" applyFont="1" applyBorder="1" applyAlignment="1">
      <alignment vertical="center" wrapText="1"/>
    </xf>
    <xf numFmtId="183" fontId="22" fillId="0" borderId="0" xfId="5" applyNumberFormat="1" applyFont="1" applyFill="1">
      <alignment vertical="center"/>
    </xf>
    <xf numFmtId="0" fontId="22" fillId="0" borderId="0" xfId="0" applyFont="1" applyFill="1">
      <alignment vertical="center"/>
    </xf>
    <xf numFmtId="183" fontId="8" fillId="0" borderId="0" xfId="5" applyNumberFormat="1" applyFont="1" applyFill="1">
      <alignment vertical="center"/>
    </xf>
    <xf numFmtId="0" fontId="9" fillId="0" borderId="0" xfId="46" applyFont="1" applyFill="1">
      <alignment vertical="center"/>
    </xf>
    <xf numFmtId="177" fontId="21" fillId="0" borderId="1" xfId="4" applyNumberFormat="1" applyFont="1" applyFill="1" applyBorder="1">
      <alignment vertical="center"/>
    </xf>
    <xf numFmtId="178" fontId="50" fillId="0" borderId="1" xfId="0" applyNumberFormat="1" applyFont="1" applyBorder="1" applyAlignment="1"/>
    <xf numFmtId="178" fontId="32" fillId="0" borderId="1" xfId="0" applyNumberFormat="1" applyFont="1" applyBorder="1" applyAlignment="1"/>
    <xf numFmtId="43" fontId="49" fillId="0" borderId="1" xfId="30" applyFont="1" applyBorder="1" applyAlignment="1">
      <alignment vertical="center" wrapText="1"/>
    </xf>
    <xf numFmtId="178" fontId="41" fillId="0" borderId="1" xfId="0" applyNumberFormat="1" applyFont="1" applyFill="1" applyBorder="1" applyAlignment="1">
      <alignment horizontal="right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44" applyFont="1" applyFill="1" applyBorder="1" applyAlignment="1">
      <alignment horizontal="center" vertical="center"/>
    </xf>
    <xf numFmtId="0" fontId="52" fillId="0" borderId="2" xfId="4" applyFont="1" applyFill="1" applyBorder="1" applyAlignment="1">
      <alignment vertical="center"/>
    </xf>
    <xf numFmtId="0" fontId="54" fillId="0" borderId="1" xfId="13" applyFont="1" applyFill="1" applyBorder="1" applyAlignment="1">
      <alignment horizontal="center" vertical="center"/>
    </xf>
    <xf numFmtId="176" fontId="54" fillId="0" borderId="1" xfId="5" applyNumberFormat="1" applyFont="1" applyFill="1" applyBorder="1" applyAlignment="1">
      <alignment horizontal="center" vertical="center"/>
    </xf>
    <xf numFmtId="0" fontId="56" fillId="0" borderId="1" xfId="2" applyFont="1" applyFill="1" applyBorder="1" applyAlignment="1" applyProtection="1">
      <alignment horizontal="left" vertical="center" wrapText="1"/>
      <protection locked="0"/>
    </xf>
    <xf numFmtId="176" fontId="19" fillId="0" borderId="1" xfId="5" applyNumberFormat="1" applyFont="1" applyFill="1" applyBorder="1" applyAlignment="1">
      <alignment horizontal="right" vertical="center"/>
    </xf>
    <xf numFmtId="0" fontId="57" fillId="3" borderId="7" xfId="0" applyNumberFormat="1" applyFont="1" applyFill="1" applyBorder="1" applyAlignment="1">
      <alignment horizontal="left" vertical="center" wrapText="1"/>
    </xf>
    <xf numFmtId="176" fontId="57" fillId="2" borderId="1" xfId="5" applyNumberFormat="1" applyFont="1" applyFill="1" applyBorder="1" applyAlignment="1" applyProtection="1">
      <alignment horizontal="right" vertical="center"/>
    </xf>
    <xf numFmtId="0" fontId="18" fillId="3" borderId="7" xfId="0" applyNumberFormat="1" applyFont="1" applyFill="1" applyBorder="1" applyAlignment="1">
      <alignment horizontal="left" vertical="center" wrapText="1"/>
    </xf>
    <xf numFmtId="176" fontId="18" fillId="2" borderId="1" xfId="5" applyNumberFormat="1" applyFont="1" applyFill="1" applyBorder="1" applyAlignment="1" applyProtection="1">
      <alignment horizontal="right" vertical="center"/>
    </xf>
    <xf numFmtId="176" fontId="57" fillId="0" borderId="1" xfId="5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79" fontId="21" fillId="0" borderId="1" xfId="4" applyNumberFormat="1" applyFont="1" applyFill="1" applyBorder="1">
      <alignment vertical="center"/>
    </xf>
    <xf numFmtId="0" fontId="16" fillId="0" borderId="1" xfId="4" applyFont="1" applyFill="1" applyBorder="1" applyAlignment="1">
      <alignment horizontal="right" vertical="center"/>
    </xf>
    <xf numFmtId="176" fontId="25" fillId="0" borderId="1" xfId="29" applyNumberFormat="1" applyFont="1" applyFill="1" applyBorder="1">
      <alignment vertical="center"/>
    </xf>
    <xf numFmtId="179" fontId="21" fillId="0" borderId="3" xfId="4" applyNumberFormat="1" applyFont="1" applyFill="1" applyBorder="1">
      <alignment vertical="center"/>
    </xf>
    <xf numFmtId="177" fontId="21" fillId="0" borderId="1" xfId="4" applyNumberFormat="1" applyFont="1" applyFill="1" applyBorder="1" applyAlignment="1">
      <alignment horizontal="right" vertical="center"/>
    </xf>
    <xf numFmtId="177" fontId="38" fillId="0" borderId="1" xfId="4" applyNumberFormat="1" applyFont="1" applyFill="1" applyBorder="1" applyAlignment="1">
      <alignment horizontal="right" vertical="center"/>
    </xf>
    <xf numFmtId="179" fontId="38" fillId="0" borderId="1" xfId="4" applyNumberFormat="1" applyFont="1" applyFill="1" applyBorder="1">
      <alignment vertical="center"/>
    </xf>
    <xf numFmtId="177" fontId="38" fillId="0" borderId="1" xfId="4" applyNumberFormat="1" applyFont="1" applyFill="1" applyBorder="1">
      <alignment vertical="center"/>
    </xf>
    <xf numFmtId="0" fontId="17" fillId="0" borderId="1" xfId="29" applyFont="1" applyFill="1" applyBorder="1">
      <alignment vertical="center"/>
    </xf>
    <xf numFmtId="176" fontId="58" fillId="0" borderId="1" xfId="29" applyNumberFormat="1" applyFont="1" applyBorder="1" applyAlignment="1">
      <alignment horizontal="right" vertical="center"/>
    </xf>
    <xf numFmtId="177" fontId="58" fillId="0" borderId="1" xfId="29" applyNumberFormat="1" applyFont="1" applyBorder="1" applyAlignment="1">
      <alignment horizontal="right" vertical="center"/>
    </xf>
    <xf numFmtId="177" fontId="38" fillId="2" borderId="1" xfId="4" applyNumberFormat="1" applyFont="1" applyFill="1" applyBorder="1" applyAlignment="1">
      <alignment horizontal="right" vertical="center"/>
    </xf>
    <xf numFmtId="0" fontId="24" fillId="0" borderId="1" xfId="29" applyFont="1" applyFill="1" applyBorder="1">
      <alignment vertical="center"/>
    </xf>
    <xf numFmtId="189" fontId="58" fillId="0" borderId="1" xfId="29" applyNumberFormat="1" applyFont="1" applyBorder="1" applyAlignment="1">
      <alignment horizontal="right" vertical="center"/>
    </xf>
    <xf numFmtId="0" fontId="8" fillId="0" borderId="1" xfId="4" applyFill="1" applyBorder="1">
      <alignment vertical="center"/>
    </xf>
    <xf numFmtId="177" fontId="59" fillId="0" borderId="1" xfId="4" applyNumberFormat="1" applyFont="1" applyFill="1" applyBorder="1" applyAlignment="1">
      <alignment horizontal="right" vertical="center"/>
    </xf>
    <xf numFmtId="0" fontId="24" fillId="0" borderId="1" xfId="29" applyFont="1" applyBorder="1">
      <alignment vertical="center"/>
    </xf>
    <xf numFmtId="179" fontId="38" fillId="0" borderId="1" xfId="4" applyNumberFormat="1" applyFont="1" applyFill="1" applyBorder="1" applyAlignment="1">
      <alignment horizontal="right" vertical="center"/>
    </xf>
    <xf numFmtId="176" fontId="20" fillId="0" borderId="1" xfId="4" applyNumberFormat="1" applyFont="1" applyFill="1" applyBorder="1">
      <alignment vertical="center"/>
    </xf>
    <xf numFmtId="176" fontId="38" fillId="0" borderId="1" xfId="4" applyNumberFormat="1" applyFont="1" applyFill="1" applyBorder="1">
      <alignment vertical="center"/>
    </xf>
    <xf numFmtId="0" fontId="4" fillId="0" borderId="1" xfId="13" applyFont="1" applyFill="1" applyBorder="1" applyAlignment="1">
      <alignment horizontal="center" vertical="center"/>
    </xf>
    <xf numFmtId="176" fontId="4" fillId="0" borderId="3" xfId="13" applyNumberFormat="1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60" fillId="0" borderId="1" xfId="4" applyFont="1" applyFill="1" applyBorder="1">
      <alignment vertical="center"/>
    </xf>
    <xf numFmtId="179" fontId="21" fillId="0" borderId="1" xfId="4" applyNumberFormat="1" applyFont="1" applyFill="1" applyBorder="1" applyAlignment="1">
      <alignment horizontal="right" vertical="center"/>
    </xf>
    <xf numFmtId="176" fontId="21" fillId="0" borderId="1" xfId="4" applyNumberFormat="1" applyFont="1" applyFill="1" applyBorder="1">
      <alignment vertical="center"/>
    </xf>
    <xf numFmtId="179" fontId="34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5" xfId="1" applyNumberFormat="1" applyFont="1" applyFill="1" applyBorder="1" applyAlignment="1" applyProtection="1">
      <alignment horizontal="center" vertical="center"/>
      <protection locked="0"/>
    </xf>
    <xf numFmtId="176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62" fillId="0" borderId="1" xfId="4" applyNumberFormat="1" applyFont="1" applyFill="1" applyBorder="1">
      <alignment vertical="center"/>
    </xf>
    <xf numFmtId="176" fontId="17" fillId="2" borderId="1" xfId="4" applyNumberFormat="1" applyFont="1" applyFill="1" applyBorder="1">
      <alignment vertical="center"/>
    </xf>
    <xf numFmtId="0" fontId="56" fillId="0" borderId="1" xfId="13" applyFont="1" applyFill="1" applyBorder="1" applyAlignment="1">
      <alignment vertical="center"/>
    </xf>
    <xf numFmtId="176" fontId="62" fillId="0" borderId="1" xfId="4" applyNumberFormat="1" applyFont="1" applyFill="1" applyBorder="1" applyAlignment="1">
      <alignment horizontal="right" vertical="center"/>
    </xf>
    <xf numFmtId="0" fontId="5" fillId="0" borderId="3" xfId="13" applyFont="1" applyFill="1" applyBorder="1" applyAlignment="1">
      <alignment vertical="center"/>
    </xf>
    <xf numFmtId="182" fontId="63" fillId="0" borderId="1" xfId="27" applyNumberFormat="1" applyFont="1" applyFill="1" applyBorder="1" applyAlignment="1">
      <alignment vertical="center"/>
    </xf>
    <xf numFmtId="183" fontId="15" fillId="0" borderId="1" xfId="5" applyNumberFormat="1" applyFont="1" applyFill="1" applyBorder="1">
      <alignment vertical="center"/>
    </xf>
    <xf numFmtId="182" fontId="63" fillId="0" borderId="3" xfId="27" applyNumberFormat="1" applyFont="1" applyFill="1" applyBorder="1" applyAlignment="1">
      <alignment vertical="center"/>
    </xf>
    <xf numFmtId="182" fontId="63" fillId="0" borderId="3" xfId="27" applyNumberFormat="1" applyFont="1" applyFill="1" applyBorder="1" applyAlignment="1">
      <alignment horizontal="left" vertical="center"/>
    </xf>
    <xf numFmtId="0" fontId="8" fillId="0" borderId="0" xfId="4" applyFill="1" applyBorder="1" applyAlignment="1">
      <alignment horizontal="center" vertical="center"/>
    </xf>
    <xf numFmtId="0" fontId="4" fillId="0" borderId="1" xfId="25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20" fillId="0" borderId="1" xfId="0" applyNumberFormat="1" applyFont="1" applyFill="1" applyBorder="1" applyAlignment="1">
      <alignment horizontal="right" vertical="center"/>
    </xf>
    <xf numFmtId="179" fontId="20" fillId="0" borderId="1" xfId="0" applyNumberFormat="1" applyFont="1" applyFill="1" applyBorder="1" applyAlignment="1" applyProtection="1">
      <alignment horizontal="right" vertical="center"/>
    </xf>
    <xf numFmtId="177" fontId="20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180" fontId="9" fillId="0" borderId="1" xfId="25" applyNumberFormat="1" applyFont="1" applyFill="1" applyBorder="1" applyAlignment="1">
      <alignment vertical="center"/>
    </xf>
    <xf numFmtId="0" fontId="38" fillId="0" borderId="1" xfId="4" applyFont="1" applyFill="1" applyBorder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9" fillId="0" borderId="1" xfId="25" applyFont="1" applyFill="1" applyBorder="1" applyAlignment="1">
      <alignment vertical="center"/>
    </xf>
    <xf numFmtId="176" fontId="9" fillId="0" borderId="1" xfId="25" applyNumberFormat="1" applyFont="1" applyFill="1" applyBorder="1"/>
    <xf numFmtId="176" fontId="20" fillId="0" borderId="1" xfId="25" applyNumberFormat="1" applyFont="1" applyFill="1" applyBorder="1" applyAlignment="1">
      <alignment horizontal="right" vertical="center"/>
    </xf>
    <xf numFmtId="176" fontId="20" fillId="2" borderId="1" xfId="0" applyNumberFormat="1" applyFont="1" applyFill="1" applyBorder="1" applyAlignment="1">
      <alignment horizontal="right" vertical="center"/>
    </xf>
    <xf numFmtId="0" fontId="24" fillId="0" borderId="1" xfId="29" applyFont="1" applyFill="1" applyBorder="1" applyAlignment="1">
      <alignment vertical="center" wrapText="1"/>
    </xf>
    <xf numFmtId="0" fontId="32" fillId="0" borderId="0" xfId="4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vertical="center"/>
    </xf>
    <xf numFmtId="176" fontId="19" fillId="0" borderId="1" xfId="0" applyNumberFormat="1" applyFont="1" applyFill="1" applyBorder="1" applyAlignment="1">
      <alignment horizontal="right" vertical="center"/>
    </xf>
    <xf numFmtId="190" fontId="17" fillId="0" borderId="1" xfId="0" applyNumberFormat="1" applyFont="1" applyFill="1" applyBorder="1" applyAlignment="1">
      <alignment vertical="center"/>
    </xf>
    <xf numFmtId="179" fontId="18" fillId="0" borderId="1" xfId="0" applyNumberFormat="1" applyFont="1" applyFill="1" applyBorder="1" applyAlignment="1" applyProtection="1">
      <alignment horizontal="right" vertical="center"/>
      <protection locked="0"/>
    </xf>
    <xf numFmtId="190" fontId="17" fillId="2" borderId="1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27" fillId="0" borderId="1" xfId="4" applyFont="1" applyFill="1" applyBorder="1">
      <alignment vertical="center"/>
    </xf>
    <xf numFmtId="179" fontId="62" fillId="0" borderId="1" xfId="0" applyNumberFormat="1" applyFont="1" applyFill="1" applyBorder="1" applyAlignment="1" applyProtection="1">
      <alignment vertical="center"/>
    </xf>
    <xf numFmtId="179" fontId="17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left" vertical="center" indent="1"/>
    </xf>
    <xf numFmtId="176" fontId="18" fillId="0" borderId="1" xfId="0" applyNumberFormat="1" applyFont="1" applyFill="1" applyBorder="1" applyAlignment="1">
      <alignment horizontal="right" vertical="center"/>
    </xf>
    <xf numFmtId="176" fontId="19" fillId="0" borderId="1" xfId="24" applyNumberFormat="1" applyFont="1" applyFill="1" applyBorder="1" applyAlignment="1">
      <alignment horizontal="right" vertical="center"/>
    </xf>
    <xf numFmtId="189" fontId="19" fillId="0" borderId="1" xfId="24" applyNumberFormat="1" applyFont="1" applyFill="1" applyBorder="1" applyAlignment="1">
      <alignment horizontal="right" vertical="center"/>
    </xf>
    <xf numFmtId="181" fontId="19" fillId="0" borderId="1" xfId="24" applyNumberFormat="1" applyFont="1" applyFill="1" applyBorder="1" applyAlignment="1">
      <alignment horizontal="right" vertical="center"/>
    </xf>
    <xf numFmtId="0" fontId="15" fillId="0" borderId="1" xfId="24" applyFont="1" applyFill="1" applyBorder="1">
      <alignment vertical="center"/>
    </xf>
    <xf numFmtId="189" fontId="38" fillId="0" borderId="1" xfId="4" applyNumberFormat="1" applyFont="1" applyFill="1" applyBorder="1" applyAlignment="1">
      <alignment horizontal="right" vertical="center"/>
    </xf>
    <xf numFmtId="181" fontId="38" fillId="0" borderId="1" xfId="4" applyNumberFormat="1" applyFont="1" applyFill="1" applyBorder="1" applyAlignment="1">
      <alignment horizontal="right" vertical="center"/>
    </xf>
    <xf numFmtId="176" fontId="20" fillId="0" borderId="1" xfId="26" applyNumberFormat="1" applyFont="1" applyBorder="1" applyAlignment="1">
      <alignment horizontal="right" vertical="center"/>
    </xf>
    <xf numFmtId="176" fontId="20" fillId="0" borderId="1" xfId="26" applyNumberFormat="1" applyFont="1" applyFill="1" applyBorder="1" applyAlignment="1">
      <alignment horizontal="right" vertical="center"/>
    </xf>
    <xf numFmtId="177" fontId="20" fillId="0" borderId="1" xfId="26" applyNumberFormat="1" applyFont="1" applyFill="1" applyBorder="1" applyAlignment="1">
      <alignment horizontal="right" vertical="center"/>
    </xf>
    <xf numFmtId="181" fontId="20" fillId="0" borderId="1" xfId="24" applyNumberFormat="1" applyFont="1" applyFill="1" applyBorder="1" applyAlignment="1">
      <alignment horizontal="right" vertical="center"/>
    </xf>
    <xf numFmtId="0" fontId="38" fillId="0" borderId="1" xfId="4" applyFont="1" applyFill="1" applyBorder="1" applyAlignment="1">
      <alignment horizontal="right" vertical="center"/>
    </xf>
    <xf numFmtId="176" fontId="9" fillId="0" borderId="1" xfId="26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 applyProtection="1">
      <alignment vertical="center" wrapText="1"/>
    </xf>
    <xf numFmtId="0" fontId="8" fillId="0" borderId="1" xfId="24" applyFill="1" applyBorder="1">
      <alignment vertical="center"/>
    </xf>
    <xf numFmtId="177" fontId="20" fillId="0" borderId="1" xfId="26" applyNumberFormat="1" applyFont="1" applyBorder="1" applyAlignment="1">
      <alignment horizontal="right" vertical="center"/>
    </xf>
    <xf numFmtId="0" fontId="9" fillId="0" borderId="1" xfId="24" applyFont="1" applyFill="1" applyBorder="1" applyAlignment="1"/>
    <xf numFmtId="176" fontId="9" fillId="0" borderId="1" xfId="26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 applyProtection="1">
      <alignment horizontal="left" vertical="center" wrapText="1" indent="1"/>
    </xf>
    <xf numFmtId="179" fontId="21" fillId="0" borderId="1" xfId="4" applyNumberFormat="1" applyFont="1" applyFill="1" applyBorder="1" applyAlignment="1">
      <alignment vertical="center"/>
    </xf>
    <xf numFmtId="176" fontId="21" fillId="0" borderId="1" xfId="24" applyNumberFormat="1" applyFont="1" applyBorder="1">
      <alignment vertical="center"/>
    </xf>
    <xf numFmtId="179" fontId="5" fillId="0" borderId="1" xfId="0" applyNumberFormat="1" applyFont="1" applyFill="1" applyBorder="1" applyAlignment="1" applyProtection="1">
      <alignment vertical="center"/>
    </xf>
    <xf numFmtId="0" fontId="4" fillId="0" borderId="8" xfId="44" applyFont="1" applyFill="1" applyBorder="1" applyAlignment="1">
      <alignment vertical="center"/>
    </xf>
    <xf numFmtId="0" fontId="4" fillId="0" borderId="0" xfId="44" applyFont="1" applyFill="1" applyBorder="1" applyAlignment="1">
      <alignment vertical="center"/>
    </xf>
    <xf numFmtId="0" fontId="4" fillId="2" borderId="1" xfId="4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4" applyFont="1" applyFill="1" applyBorder="1" applyAlignment="1">
      <alignment horizontal="center" vertical="center"/>
    </xf>
    <xf numFmtId="0" fontId="9" fillId="2" borderId="0" xfId="46" applyFont="1" applyFill="1">
      <alignment vertical="center"/>
    </xf>
    <xf numFmtId="0" fontId="4" fillId="2" borderId="1" xfId="44" applyFont="1" applyFill="1" applyBorder="1" applyAlignment="1">
      <alignment horizontal="center" vertical="center"/>
    </xf>
    <xf numFmtId="179" fontId="19" fillId="2" borderId="1" xfId="0" applyNumberFormat="1" applyFont="1" applyFill="1" applyBorder="1" applyAlignment="1" applyProtection="1">
      <alignment vertical="center"/>
    </xf>
    <xf numFmtId="176" fontId="19" fillId="2" borderId="1" xfId="26" applyNumberFormat="1" applyFont="1" applyFill="1" applyBorder="1" applyAlignment="1">
      <alignment horizontal="right" vertical="center"/>
    </xf>
    <xf numFmtId="177" fontId="32" fillId="2" borderId="1" xfId="4" applyNumberFormat="1" applyFont="1" applyFill="1" applyBorder="1">
      <alignment vertical="center"/>
    </xf>
    <xf numFmtId="0" fontId="4" fillId="2" borderId="1" xfId="44" applyFont="1" applyFill="1" applyBorder="1" applyAlignment="1">
      <alignment horizontal="left" vertical="center"/>
    </xf>
    <xf numFmtId="176" fontId="15" fillId="2" borderId="1" xfId="4" applyNumberFormat="1" applyFont="1" applyFill="1" applyBorder="1">
      <alignment vertical="center"/>
    </xf>
    <xf numFmtId="179" fontId="17" fillId="2" borderId="1" xfId="0" applyNumberFormat="1" applyFont="1" applyFill="1" applyBorder="1" applyAlignment="1" applyProtection="1">
      <alignment vertical="center"/>
    </xf>
    <xf numFmtId="176" fontId="18" fillId="2" borderId="1" xfId="26" applyNumberFormat="1" applyFont="1" applyFill="1" applyBorder="1" applyAlignment="1">
      <alignment horizontal="right" vertical="center"/>
    </xf>
    <xf numFmtId="177" fontId="15" fillId="2" borderId="1" xfId="4" applyNumberFormat="1" applyFont="1" applyFill="1" applyBorder="1">
      <alignment vertical="center"/>
    </xf>
    <xf numFmtId="176" fontId="15" fillId="2" borderId="1" xfId="4" applyNumberFormat="1" applyFont="1" applyFill="1" applyBorder="1" applyAlignment="1">
      <alignment horizontal="left" vertical="center" indent="1"/>
    </xf>
    <xf numFmtId="176" fontId="15" fillId="2" borderId="1" xfId="4" applyNumberFormat="1" applyFont="1" applyFill="1" applyBorder="1" applyAlignment="1">
      <alignment horizontal="left" vertical="center" wrapText="1" indent="1"/>
    </xf>
    <xf numFmtId="0" fontId="10" fillId="2" borderId="1" xfId="46" applyFont="1" applyFill="1" applyBorder="1" applyAlignment="1">
      <alignment horizontal="center" vertical="center"/>
    </xf>
    <xf numFmtId="0" fontId="36" fillId="2" borderId="1" xfId="46" applyFont="1" applyFill="1" applyBorder="1" applyAlignment="1">
      <alignment horizontal="center" vertical="center"/>
    </xf>
    <xf numFmtId="0" fontId="35" fillId="2" borderId="1" xfId="44" applyFont="1" applyFill="1" applyBorder="1" applyAlignment="1">
      <alignment horizontal="left" vertical="center"/>
    </xf>
    <xf numFmtId="0" fontId="64" fillId="0" borderId="1" xfId="50" applyFont="1" applyBorder="1" applyAlignment="1">
      <alignment horizontal="center" vertical="center" wrapText="1"/>
    </xf>
    <xf numFmtId="0" fontId="50" fillId="0" borderId="1" xfId="50" applyFont="1" applyBorder="1" applyAlignment="1">
      <alignment horizontal="center" vertical="center"/>
    </xf>
    <xf numFmtId="191" fontId="50" fillId="0" borderId="1" xfId="5" applyNumberFormat="1" applyFont="1" applyBorder="1">
      <alignment vertical="center"/>
    </xf>
    <xf numFmtId="0" fontId="29" fillId="0" borderId="0" xfId="4" applyFont="1" applyFill="1" applyAlignment="1">
      <alignment vertical="center"/>
    </xf>
    <xf numFmtId="0" fontId="31" fillId="0" borderId="0" xfId="4" applyFont="1" applyFill="1" applyAlignment="1">
      <alignment horizontal="center" vertical="center"/>
    </xf>
    <xf numFmtId="0" fontId="8" fillId="0" borderId="8" xfId="4" applyFill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 wrapText="1"/>
    </xf>
    <xf numFmtId="0" fontId="30" fillId="0" borderId="0" xfId="4" applyFont="1" applyFill="1" applyAlignment="1">
      <alignment horizontal="left" vertical="center"/>
    </xf>
    <xf numFmtId="0" fontId="30" fillId="2" borderId="0" xfId="4" applyFont="1" applyFill="1" applyAlignment="1">
      <alignment horizontal="left" vertical="center"/>
    </xf>
    <xf numFmtId="0" fontId="31" fillId="0" borderId="0" xfId="4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29" fillId="0" borderId="0" xfId="4" applyFont="1" applyFill="1" applyAlignment="1">
      <alignment horizontal="center" vertical="center"/>
    </xf>
    <xf numFmtId="0" fontId="8" fillId="0" borderId="8" xfId="4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wrapText="1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14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0" xfId="29" applyFont="1" applyFill="1" applyAlignment="1">
      <alignment horizontal="left" vertical="center" wrapText="1"/>
    </xf>
    <xf numFmtId="176" fontId="27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27" fillId="0" borderId="4" xfId="1" applyNumberFormat="1" applyFont="1" applyFill="1" applyBorder="1" applyAlignment="1" applyProtection="1">
      <alignment horizontal="center" vertical="center" wrapText="1"/>
      <protection locked="0"/>
    </xf>
    <xf numFmtId="176" fontId="2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1" fillId="0" borderId="0" xfId="4" applyFont="1" applyFill="1" applyAlignment="1">
      <alignment horizontal="center" vertical="center"/>
    </xf>
    <xf numFmtId="0" fontId="61" fillId="0" borderId="0" xfId="27" applyFont="1" applyFill="1" applyAlignment="1">
      <alignment horizontal="center" vertical="center"/>
    </xf>
    <xf numFmtId="0" fontId="8" fillId="0" borderId="6" xfId="4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center" vertical="center"/>
    </xf>
    <xf numFmtId="0" fontId="8" fillId="2" borderId="6" xfId="24" applyFill="1" applyBorder="1" applyAlignment="1">
      <alignment horizontal="left" vertical="center" wrapText="1"/>
    </xf>
    <xf numFmtId="0" fontId="8" fillId="0" borderId="8" xfId="24" applyFill="1" applyBorder="1" applyAlignment="1">
      <alignment horizontal="right"/>
    </xf>
    <xf numFmtId="179" fontId="4" fillId="0" borderId="0" xfId="44" applyNumberFormat="1" applyFont="1" applyFill="1" applyBorder="1" applyAlignment="1">
      <alignment horizontal="center" vertical="center"/>
    </xf>
    <xf numFmtId="0" fontId="4" fillId="0" borderId="0" xfId="44" applyFont="1" applyFill="1" applyBorder="1" applyAlignment="1">
      <alignment horizontal="center" vertical="center"/>
    </xf>
    <xf numFmtId="0" fontId="8" fillId="0" borderId="8" xfId="4" applyBorder="1" applyAlignment="1">
      <alignment horizontal="right"/>
    </xf>
    <xf numFmtId="0" fontId="8" fillId="0" borderId="6" xfId="27" applyFill="1" applyBorder="1" applyAlignment="1">
      <alignment horizontal="left" vertical="center" wrapText="1"/>
    </xf>
    <xf numFmtId="0" fontId="64" fillId="0" borderId="1" xfId="50" applyFont="1" applyBorder="1" applyAlignment="1">
      <alignment horizontal="center" vertical="center" wrapText="1"/>
    </xf>
    <xf numFmtId="0" fontId="46" fillId="0" borderId="0" xfId="4" applyFont="1" applyBorder="1" applyAlignment="1">
      <alignment vertical="center" wrapText="1"/>
    </xf>
    <xf numFmtId="0" fontId="47" fillId="0" borderId="0" xfId="4" applyFont="1" applyBorder="1" applyAlignment="1">
      <alignment horizontal="center" vertical="center" wrapText="1"/>
    </xf>
    <xf numFmtId="0" fontId="46" fillId="0" borderId="0" xfId="4" applyFont="1" applyFill="1" applyBorder="1" applyAlignment="1">
      <alignment vertical="center" wrapText="1"/>
    </xf>
    <xf numFmtId="0" fontId="65" fillId="0" borderId="0" xfId="4" applyFont="1" applyFill="1" applyBorder="1" applyAlignment="1">
      <alignment vertical="center" wrapText="1"/>
    </xf>
    <xf numFmtId="0" fontId="49" fillId="0" borderId="0" xfId="4" applyFont="1" applyBorder="1" applyAlignment="1">
      <alignment horizontal="right" vertical="center" wrapText="1"/>
    </xf>
    <xf numFmtId="0" fontId="66" fillId="0" borderId="0" xfId="4" applyFont="1" applyBorder="1" applyAlignment="1">
      <alignment horizontal="center" vertical="center" wrapText="1"/>
    </xf>
    <xf numFmtId="0" fontId="65" fillId="0" borderId="0" xfId="4" applyFont="1" applyBorder="1" applyAlignment="1">
      <alignment horizontal="right" vertical="center" wrapText="1"/>
    </xf>
    <xf numFmtId="0" fontId="52" fillId="0" borderId="2" xfId="4" applyFont="1" applyFill="1" applyBorder="1" applyAlignment="1">
      <alignment horizontal="right" vertical="center"/>
    </xf>
  </cellXfs>
  <cellStyles count="51">
    <cellStyle name="百分比 2" xfId="32"/>
    <cellStyle name="常规" xfId="0" builtinId="0"/>
    <cellStyle name="常规 10" xfId="8"/>
    <cellStyle name="常规 10 2" xfId="44"/>
    <cellStyle name="常规 2" xfId="4"/>
    <cellStyle name="常规 2 2" xfId="14"/>
    <cellStyle name="常规 2 2 2" xfId="23"/>
    <cellStyle name="常规 2 2 3" xfId="24"/>
    <cellStyle name="常规 2 3" xfId="17"/>
    <cellStyle name="常规 2 3 2" xfId="29"/>
    <cellStyle name="常规 2 4" xfId="19"/>
    <cellStyle name="常规 2 5" xfId="28"/>
    <cellStyle name="常规 2 6" xfId="31"/>
    <cellStyle name="常规 2 6 2" xfId="33"/>
    <cellStyle name="常规 2 7" xfId="34"/>
    <cellStyle name="常规 2 8" xfId="45"/>
    <cellStyle name="常规 2 9" xfId="43"/>
    <cellStyle name="常规 3" xfId="9"/>
    <cellStyle name="常规 3 2" xfId="7"/>
    <cellStyle name="常规 3 2 2" xfId="46"/>
    <cellStyle name="常规 3 3" xfId="25"/>
    <cellStyle name="常规 3 4" xfId="27"/>
    <cellStyle name="常规 4" xfId="13"/>
    <cellStyle name="常规 4 2" xfId="18"/>
    <cellStyle name="常规 4 2 2" xfId="22"/>
    <cellStyle name="常规 4 2 3" xfId="47"/>
    <cellStyle name="常规 4 3" xfId="21"/>
    <cellStyle name="常规 5" xfId="20"/>
    <cellStyle name="常规 6" xfId="35"/>
    <cellStyle name="常规 7" xfId="50"/>
    <cellStyle name="常规 9" xfId="2"/>
    <cellStyle name="常规_2007人代会数据 2" xfId="1"/>
    <cellStyle name="千位分隔" xfId="30" builtinId="3"/>
    <cellStyle name="千位分隔 2" xfId="5"/>
    <cellStyle name="千位分隔 2 2" xfId="36"/>
    <cellStyle name="千位分隔 2 3" xfId="37"/>
    <cellStyle name="千位分隔 2 3 2 2 2" xfId="3"/>
    <cellStyle name="千位分隔 2 3 2 2 2 2" xfId="6"/>
    <cellStyle name="千位分隔 2 3 2 2 2 3" xfId="11"/>
    <cellStyle name="千位分隔 2 4" xfId="48"/>
    <cellStyle name="千位分隔 2 4 2" xfId="12"/>
    <cellStyle name="千位分隔 2 5" xfId="49"/>
    <cellStyle name="千位分隔[0] 2" xfId="10"/>
    <cellStyle name="千位分隔[0] 3" xfId="15"/>
    <cellStyle name="千位分隔[0] 3 2" xfId="26"/>
    <cellStyle name="千位分隔[0] 4" xfId="38"/>
    <cellStyle name="千位分隔[0] 5" xfId="39"/>
    <cellStyle name="千位分隔[0] 6" xfId="40"/>
    <cellStyle name="千位分隔[0] 6 2" xfId="41"/>
    <cellStyle name="千位分隔[0] 7" xfId="42"/>
    <cellStyle name="样式 1" xfId="1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L40"/>
  <sheetViews>
    <sheetView showZeros="0" tabSelected="1" workbookViewId="0">
      <selection activeCell="D36" sqref="D36"/>
    </sheetView>
  </sheetViews>
  <sheetFormatPr defaultRowHeight="21.95" customHeight="1"/>
  <cols>
    <col min="1" max="1" width="27.75" style="21" customWidth="1"/>
    <col min="2" max="2" width="12.125" style="21" customWidth="1"/>
    <col min="3" max="3" width="8.875" style="21" customWidth="1"/>
    <col min="4" max="4" width="11.25" style="21" customWidth="1"/>
    <col min="5" max="5" width="13.625" style="21" customWidth="1"/>
    <col min="6" max="6" width="9.125" style="21" customWidth="1"/>
    <col min="7" max="7" width="25.375" style="21" customWidth="1"/>
    <col min="8" max="10" width="9" style="21"/>
    <col min="11" max="11" width="13.125" style="21" customWidth="1"/>
    <col min="12" max="12" width="10.25" style="21" customWidth="1"/>
    <col min="13" max="248" width="9" style="21"/>
    <col min="249" max="249" width="4.875" style="21" customWidth="1"/>
    <col min="250" max="250" width="30.625" style="21" customWidth="1"/>
    <col min="251" max="251" width="17" style="21" customWidth="1"/>
    <col min="252" max="252" width="13.5" style="21" customWidth="1"/>
    <col min="253" max="253" width="32.125" style="21" customWidth="1"/>
    <col min="254" max="254" width="15.5" style="21" customWidth="1"/>
    <col min="255" max="255" width="12.25" style="21" customWidth="1"/>
    <col min="256" max="504" width="9" style="21"/>
    <col min="505" max="505" width="4.875" style="21" customWidth="1"/>
    <col min="506" max="506" width="30.625" style="21" customWidth="1"/>
    <col min="507" max="507" width="17" style="21" customWidth="1"/>
    <col min="508" max="508" width="13.5" style="21" customWidth="1"/>
    <col min="509" max="509" width="32.125" style="21" customWidth="1"/>
    <col min="510" max="510" width="15.5" style="21" customWidth="1"/>
    <col min="511" max="511" width="12.25" style="21" customWidth="1"/>
    <col min="512" max="760" width="9" style="21"/>
    <col min="761" max="761" width="4.875" style="21" customWidth="1"/>
    <col min="762" max="762" width="30.625" style="21" customWidth="1"/>
    <col min="763" max="763" width="17" style="21" customWidth="1"/>
    <col min="764" max="764" width="13.5" style="21" customWidth="1"/>
    <col min="765" max="765" width="32.125" style="21" customWidth="1"/>
    <col min="766" max="766" width="15.5" style="21" customWidth="1"/>
    <col min="767" max="767" width="12.25" style="21" customWidth="1"/>
    <col min="768" max="1016" width="9" style="21"/>
    <col min="1017" max="1017" width="4.875" style="21" customWidth="1"/>
    <col min="1018" max="1018" width="30.625" style="21" customWidth="1"/>
    <col min="1019" max="1019" width="17" style="21" customWidth="1"/>
    <col min="1020" max="1020" width="13.5" style="21" customWidth="1"/>
    <col min="1021" max="1021" width="32.125" style="21" customWidth="1"/>
    <col min="1022" max="1022" width="15.5" style="21" customWidth="1"/>
    <col min="1023" max="1023" width="12.25" style="21" customWidth="1"/>
    <col min="1024" max="1272" width="9" style="21"/>
    <col min="1273" max="1273" width="4.875" style="21" customWidth="1"/>
    <col min="1274" max="1274" width="30.625" style="21" customWidth="1"/>
    <col min="1275" max="1275" width="17" style="21" customWidth="1"/>
    <col min="1276" max="1276" width="13.5" style="21" customWidth="1"/>
    <col min="1277" max="1277" width="32.125" style="21" customWidth="1"/>
    <col min="1278" max="1278" width="15.5" style="21" customWidth="1"/>
    <col min="1279" max="1279" width="12.25" style="21" customWidth="1"/>
    <col min="1280" max="1528" width="9" style="21"/>
    <col min="1529" max="1529" width="4.875" style="21" customWidth="1"/>
    <col min="1530" max="1530" width="30.625" style="21" customWidth="1"/>
    <col min="1531" max="1531" width="17" style="21" customWidth="1"/>
    <col min="1532" max="1532" width="13.5" style="21" customWidth="1"/>
    <col min="1533" max="1533" width="32.125" style="21" customWidth="1"/>
    <col min="1534" max="1534" width="15.5" style="21" customWidth="1"/>
    <col min="1535" max="1535" width="12.25" style="21" customWidth="1"/>
    <col min="1536" max="1784" width="9" style="21"/>
    <col min="1785" max="1785" width="4.875" style="21" customWidth="1"/>
    <col min="1786" max="1786" width="30.625" style="21" customWidth="1"/>
    <col min="1787" max="1787" width="17" style="21" customWidth="1"/>
    <col min="1788" max="1788" width="13.5" style="21" customWidth="1"/>
    <col min="1789" max="1789" width="32.125" style="21" customWidth="1"/>
    <col min="1790" max="1790" width="15.5" style="21" customWidth="1"/>
    <col min="1791" max="1791" width="12.25" style="21" customWidth="1"/>
    <col min="1792" max="2040" width="9" style="21"/>
    <col min="2041" max="2041" width="4.875" style="21" customWidth="1"/>
    <col min="2042" max="2042" width="30.625" style="21" customWidth="1"/>
    <col min="2043" max="2043" width="17" style="21" customWidth="1"/>
    <col min="2044" max="2044" width="13.5" style="21" customWidth="1"/>
    <col min="2045" max="2045" width="32.125" style="21" customWidth="1"/>
    <col min="2046" max="2046" width="15.5" style="21" customWidth="1"/>
    <col min="2047" max="2047" width="12.25" style="21" customWidth="1"/>
    <col min="2048" max="2296" width="9" style="21"/>
    <col min="2297" max="2297" width="4.875" style="21" customWidth="1"/>
    <col min="2298" max="2298" width="30.625" style="21" customWidth="1"/>
    <col min="2299" max="2299" width="17" style="21" customWidth="1"/>
    <col min="2300" max="2300" width="13.5" style="21" customWidth="1"/>
    <col min="2301" max="2301" width="32.125" style="21" customWidth="1"/>
    <col min="2302" max="2302" width="15.5" style="21" customWidth="1"/>
    <col min="2303" max="2303" width="12.25" style="21" customWidth="1"/>
    <col min="2304" max="2552" width="9" style="21"/>
    <col min="2553" max="2553" width="4.875" style="21" customWidth="1"/>
    <col min="2554" max="2554" width="30.625" style="21" customWidth="1"/>
    <col min="2555" max="2555" width="17" style="21" customWidth="1"/>
    <col min="2556" max="2556" width="13.5" style="21" customWidth="1"/>
    <col min="2557" max="2557" width="32.125" style="21" customWidth="1"/>
    <col min="2558" max="2558" width="15.5" style="21" customWidth="1"/>
    <col min="2559" max="2559" width="12.25" style="21" customWidth="1"/>
    <col min="2560" max="2808" width="9" style="21"/>
    <col min="2809" max="2809" width="4.875" style="21" customWidth="1"/>
    <col min="2810" max="2810" width="30.625" style="21" customWidth="1"/>
    <col min="2811" max="2811" width="17" style="21" customWidth="1"/>
    <col min="2812" max="2812" width="13.5" style="21" customWidth="1"/>
    <col min="2813" max="2813" width="32.125" style="21" customWidth="1"/>
    <col min="2814" max="2814" width="15.5" style="21" customWidth="1"/>
    <col min="2815" max="2815" width="12.25" style="21" customWidth="1"/>
    <col min="2816" max="3064" width="9" style="21"/>
    <col min="3065" max="3065" width="4.875" style="21" customWidth="1"/>
    <col min="3066" max="3066" width="30.625" style="21" customWidth="1"/>
    <col min="3067" max="3067" width="17" style="21" customWidth="1"/>
    <col min="3068" max="3068" width="13.5" style="21" customWidth="1"/>
    <col min="3069" max="3069" width="32.125" style="21" customWidth="1"/>
    <col min="3070" max="3070" width="15.5" style="21" customWidth="1"/>
    <col min="3071" max="3071" width="12.25" style="21" customWidth="1"/>
    <col min="3072" max="3320" width="9" style="21"/>
    <col min="3321" max="3321" width="4.875" style="21" customWidth="1"/>
    <col min="3322" max="3322" width="30.625" style="21" customWidth="1"/>
    <col min="3323" max="3323" width="17" style="21" customWidth="1"/>
    <col min="3324" max="3324" width="13.5" style="21" customWidth="1"/>
    <col min="3325" max="3325" width="32.125" style="21" customWidth="1"/>
    <col min="3326" max="3326" width="15.5" style="21" customWidth="1"/>
    <col min="3327" max="3327" width="12.25" style="21" customWidth="1"/>
    <col min="3328" max="3576" width="9" style="21"/>
    <col min="3577" max="3577" width="4.875" style="21" customWidth="1"/>
    <col min="3578" max="3578" width="30.625" style="21" customWidth="1"/>
    <col min="3579" max="3579" width="17" style="21" customWidth="1"/>
    <col min="3580" max="3580" width="13.5" style="21" customWidth="1"/>
    <col min="3581" max="3581" width="32.125" style="21" customWidth="1"/>
    <col min="3582" max="3582" width="15.5" style="21" customWidth="1"/>
    <col min="3583" max="3583" width="12.25" style="21" customWidth="1"/>
    <col min="3584" max="3832" width="9" style="21"/>
    <col min="3833" max="3833" width="4.875" style="21" customWidth="1"/>
    <col min="3834" max="3834" width="30.625" style="21" customWidth="1"/>
    <col min="3835" max="3835" width="17" style="21" customWidth="1"/>
    <col min="3836" max="3836" width="13.5" style="21" customWidth="1"/>
    <col min="3837" max="3837" width="32.125" style="21" customWidth="1"/>
    <col min="3838" max="3838" width="15.5" style="21" customWidth="1"/>
    <col min="3839" max="3839" width="12.25" style="21" customWidth="1"/>
    <col min="3840" max="4088" width="9" style="21"/>
    <col min="4089" max="4089" width="4.875" style="21" customWidth="1"/>
    <col min="4090" max="4090" width="30.625" style="21" customWidth="1"/>
    <col min="4091" max="4091" width="17" style="21" customWidth="1"/>
    <col min="4092" max="4092" width="13.5" style="21" customWidth="1"/>
    <col min="4093" max="4093" width="32.125" style="21" customWidth="1"/>
    <col min="4094" max="4094" width="15.5" style="21" customWidth="1"/>
    <col min="4095" max="4095" width="12.25" style="21" customWidth="1"/>
    <col min="4096" max="4344" width="9" style="21"/>
    <col min="4345" max="4345" width="4.875" style="21" customWidth="1"/>
    <col min="4346" max="4346" width="30.625" style="21" customWidth="1"/>
    <col min="4347" max="4347" width="17" style="21" customWidth="1"/>
    <col min="4348" max="4348" width="13.5" style="21" customWidth="1"/>
    <col min="4349" max="4349" width="32.125" style="21" customWidth="1"/>
    <col min="4350" max="4350" width="15.5" style="21" customWidth="1"/>
    <col min="4351" max="4351" width="12.25" style="21" customWidth="1"/>
    <col min="4352" max="4600" width="9" style="21"/>
    <col min="4601" max="4601" width="4.875" style="21" customWidth="1"/>
    <col min="4602" max="4602" width="30.625" style="21" customWidth="1"/>
    <col min="4603" max="4603" width="17" style="21" customWidth="1"/>
    <col min="4604" max="4604" width="13.5" style="21" customWidth="1"/>
    <col min="4605" max="4605" width="32.125" style="21" customWidth="1"/>
    <col min="4606" max="4606" width="15.5" style="21" customWidth="1"/>
    <col min="4607" max="4607" width="12.25" style="21" customWidth="1"/>
    <col min="4608" max="4856" width="9" style="21"/>
    <col min="4857" max="4857" width="4.875" style="21" customWidth="1"/>
    <col min="4858" max="4858" width="30.625" style="21" customWidth="1"/>
    <col min="4859" max="4859" width="17" style="21" customWidth="1"/>
    <col min="4860" max="4860" width="13.5" style="21" customWidth="1"/>
    <col min="4861" max="4861" width="32.125" style="21" customWidth="1"/>
    <col min="4862" max="4862" width="15.5" style="21" customWidth="1"/>
    <col min="4863" max="4863" width="12.25" style="21" customWidth="1"/>
    <col min="4864" max="5112" width="9" style="21"/>
    <col min="5113" max="5113" width="4.875" style="21" customWidth="1"/>
    <col min="5114" max="5114" width="30.625" style="21" customWidth="1"/>
    <col min="5115" max="5115" width="17" style="21" customWidth="1"/>
    <col min="5116" max="5116" width="13.5" style="21" customWidth="1"/>
    <col min="5117" max="5117" width="32.125" style="21" customWidth="1"/>
    <col min="5118" max="5118" width="15.5" style="21" customWidth="1"/>
    <col min="5119" max="5119" width="12.25" style="21" customWidth="1"/>
    <col min="5120" max="5368" width="9" style="21"/>
    <col min="5369" max="5369" width="4.875" style="21" customWidth="1"/>
    <col min="5370" max="5370" width="30.625" style="21" customWidth="1"/>
    <col min="5371" max="5371" width="17" style="21" customWidth="1"/>
    <col min="5372" max="5372" width="13.5" style="21" customWidth="1"/>
    <col min="5373" max="5373" width="32.125" style="21" customWidth="1"/>
    <col min="5374" max="5374" width="15.5" style="21" customWidth="1"/>
    <col min="5375" max="5375" width="12.25" style="21" customWidth="1"/>
    <col min="5376" max="5624" width="9" style="21"/>
    <col min="5625" max="5625" width="4.875" style="21" customWidth="1"/>
    <col min="5626" max="5626" width="30.625" style="21" customWidth="1"/>
    <col min="5627" max="5627" width="17" style="21" customWidth="1"/>
    <col min="5628" max="5628" width="13.5" style="21" customWidth="1"/>
    <col min="5629" max="5629" width="32.125" style="21" customWidth="1"/>
    <col min="5630" max="5630" width="15.5" style="21" customWidth="1"/>
    <col min="5631" max="5631" width="12.25" style="21" customWidth="1"/>
    <col min="5632" max="5880" width="9" style="21"/>
    <col min="5881" max="5881" width="4.875" style="21" customWidth="1"/>
    <col min="5882" max="5882" width="30.625" style="21" customWidth="1"/>
    <col min="5883" max="5883" width="17" style="21" customWidth="1"/>
    <col min="5884" max="5884" width="13.5" style="21" customWidth="1"/>
    <col min="5885" max="5885" width="32.125" style="21" customWidth="1"/>
    <col min="5886" max="5886" width="15.5" style="21" customWidth="1"/>
    <col min="5887" max="5887" width="12.25" style="21" customWidth="1"/>
    <col min="5888" max="6136" width="9" style="21"/>
    <col min="6137" max="6137" width="4.875" style="21" customWidth="1"/>
    <col min="6138" max="6138" width="30.625" style="21" customWidth="1"/>
    <col min="6139" max="6139" width="17" style="21" customWidth="1"/>
    <col min="6140" max="6140" width="13.5" style="21" customWidth="1"/>
    <col min="6141" max="6141" width="32.125" style="21" customWidth="1"/>
    <col min="6142" max="6142" width="15.5" style="21" customWidth="1"/>
    <col min="6143" max="6143" width="12.25" style="21" customWidth="1"/>
    <col min="6144" max="6392" width="9" style="21"/>
    <col min="6393" max="6393" width="4.875" style="21" customWidth="1"/>
    <col min="6394" max="6394" width="30.625" style="21" customWidth="1"/>
    <col min="6395" max="6395" width="17" style="21" customWidth="1"/>
    <col min="6396" max="6396" width="13.5" style="21" customWidth="1"/>
    <col min="6397" max="6397" width="32.125" style="21" customWidth="1"/>
    <col min="6398" max="6398" width="15.5" style="21" customWidth="1"/>
    <col min="6399" max="6399" width="12.25" style="21" customWidth="1"/>
    <col min="6400" max="6648" width="9" style="21"/>
    <col min="6649" max="6649" width="4.875" style="21" customWidth="1"/>
    <col min="6650" max="6650" width="30.625" style="21" customWidth="1"/>
    <col min="6651" max="6651" width="17" style="21" customWidth="1"/>
    <col min="6652" max="6652" width="13.5" style="21" customWidth="1"/>
    <col min="6653" max="6653" width="32.125" style="21" customWidth="1"/>
    <col min="6654" max="6654" width="15.5" style="21" customWidth="1"/>
    <col min="6655" max="6655" width="12.25" style="21" customWidth="1"/>
    <col min="6656" max="6904" width="9" style="21"/>
    <col min="6905" max="6905" width="4.875" style="21" customWidth="1"/>
    <col min="6906" max="6906" width="30.625" style="21" customWidth="1"/>
    <col min="6907" max="6907" width="17" style="21" customWidth="1"/>
    <col min="6908" max="6908" width="13.5" style="21" customWidth="1"/>
    <col min="6909" max="6909" width="32.125" style="21" customWidth="1"/>
    <col min="6910" max="6910" width="15.5" style="21" customWidth="1"/>
    <col min="6911" max="6911" width="12.25" style="21" customWidth="1"/>
    <col min="6912" max="7160" width="9" style="21"/>
    <col min="7161" max="7161" width="4.875" style="21" customWidth="1"/>
    <col min="7162" max="7162" width="30.625" style="21" customWidth="1"/>
    <col min="7163" max="7163" width="17" style="21" customWidth="1"/>
    <col min="7164" max="7164" width="13.5" style="21" customWidth="1"/>
    <col min="7165" max="7165" width="32.125" style="21" customWidth="1"/>
    <col min="7166" max="7166" width="15.5" style="21" customWidth="1"/>
    <col min="7167" max="7167" width="12.25" style="21" customWidth="1"/>
    <col min="7168" max="7416" width="9" style="21"/>
    <col min="7417" max="7417" width="4.875" style="21" customWidth="1"/>
    <col min="7418" max="7418" width="30.625" style="21" customWidth="1"/>
    <col min="7419" max="7419" width="17" style="21" customWidth="1"/>
    <col min="7420" max="7420" width="13.5" style="21" customWidth="1"/>
    <col min="7421" max="7421" width="32.125" style="21" customWidth="1"/>
    <col min="7422" max="7422" width="15.5" style="21" customWidth="1"/>
    <col min="7423" max="7423" width="12.25" style="21" customWidth="1"/>
    <col min="7424" max="7672" width="9" style="21"/>
    <col min="7673" max="7673" width="4.875" style="21" customWidth="1"/>
    <col min="7674" max="7674" width="30.625" style="21" customWidth="1"/>
    <col min="7675" max="7675" width="17" style="21" customWidth="1"/>
    <col min="7676" max="7676" width="13.5" style="21" customWidth="1"/>
    <col min="7677" max="7677" width="32.125" style="21" customWidth="1"/>
    <col min="7678" max="7678" width="15.5" style="21" customWidth="1"/>
    <col min="7679" max="7679" width="12.25" style="21" customWidth="1"/>
    <col min="7680" max="7928" width="9" style="21"/>
    <col min="7929" max="7929" width="4.875" style="21" customWidth="1"/>
    <col min="7930" max="7930" width="30.625" style="21" customWidth="1"/>
    <col min="7931" max="7931" width="17" style="21" customWidth="1"/>
    <col min="7932" max="7932" width="13.5" style="21" customWidth="1"/>
    <col min="7933" max="7933" width="32.125" style="21" customWidth="1"/>
    <col min="7934" max="7934" width="15.5" style="21" customWidth="1"/>
    <col min="7935" max="7935" width="12.25" style="21" customWidth="1"/>
    <col min="7936" max="8184" width="9" style="21"/>
    <col min="8185" max="8185" width="4.875" style="21" customWidth="1"/>
    <col min="8186" max="8186" width="30.625" style="21" customWidth="1"/>
    <col min="8187" max="8187" width="17" style="21" customWidth="1"/>
    <col min="8188" max="8188" width="13.5" style="21" customWidth="1"/>
    <col min="8189" max="8189" width="32.125" style="21" customWidth="1"/>
    <col min="8190" max="8190" width="15.5" style="21" customWidth="1"/>
    <col min="8191" max="8191" width="12.25" style="21" customWidth="1"/>
    <col min="8192" max="8440" width="9" style="21"/>
    <col min="8441" max="8441" width="4.875" style="21" customWidth="1"/>
    <col min="8442" max="8442" width="30.625" style="21" customWidth="1"/>
    <col min="8443" max="8443" width="17" style="21" customWidth="1"/>
    <col min="8444" max="8444" width="13.5" style="21" customWidth="1"/>
    <col min="8445" max="8445" width="32.125" style="21" customWidth="1"/>
    <col min="8446" max="8446" width="15.5" style="21" customWidth="1"/>
    <col min="8447" max="8447" width="12.25" style="21" customWidth="1"/>
    <col min="8448" max="8696" width="9" style="21"/>
    <col min="8697" max="8697" width="4.875" style="21" customWidth="1"/>
    <col min="8698" max="8698" width="30.625" style="21" customWidth="1"/>
    <col min="8699" max="8699" width="17" style="21" customWidth="1"/>
    <col min="8700" max="8700" width="13.5" style="21" customWidth="1"/>
    <col min="8701" max="8701" width="32.125" style="21" customWidth="1"/>
    <col min="8702" max="8702" width="15.5" style="21" customWidth="1"/>
    <col min="8703" max="8703" width="12.25" style="21" customWidth="1"/>
    <col min="8704" max="8952" width="9" style="21"/>
    <col min="8953" max="8953" width="4.875" style="21" customWidth="1"/>
    <col min="8954" max="8954" width="30.625" style="21" customWidth="1"/>
    <col min="8955" max="8955" width="17" style="21" customWidth="1"/>
    <col min="8956" max="8956" width="13.5" style="21" customWidth="1"/>
    <col min="8957" max="8957" width="32.125" style="21" customWidth="1"/>
    <col min="8958" max="8958" width="15.5" style="21" customWidth="1"/>
    <col min="8959" max="8959" width="12.25" style="21" customWidth="1"/>
    <col min="8960" max="9208" width="9" style="21"/>
    <col min="9209" max="9209" width="4.875" style="21" customWidth="1"/>
    <col min="9210" max="9210" width="30.625" style="21" customWidth="1"/>
    <col min="9211" max="9211" width="17" style="21" customWidth="1"/>
    <col min="9212" max="9212" width="13.5" style="21" customWidth="1"/>
    <col min="9213" max="9213" width="32.125" style="21" customWidth="1"/>
    <col min="9214" max="9214" width="15.5" style="21" customWidth="1"/>
    <col min="9215" max="9215" width="12.25" style="21" customWidth="1"/>
    <col min="9216" max="9464" width="9" style="21"/>
    <col min="9465" max="9465" width="4.875" style="21" customWidth="1"/>
    <col min="9466" max="9466" width="30.625" style="21" customWidth="1"/>
    <col min="9467" max="9467" width="17" style="21" customWidth="1"/>
    <col min="9468" max="9468" width="13.5" style="21" customWidth="1"/>
    <col min="9469" max="9469" width="32.125" style="21" customWidth="1"/>
    <col min="9470" max="9470" width="15.5" style="21" customWidth="1"/>
    <col min="9471" max="9471" width="12.25" style="21" customWidth="1"/>
    <col min="9472" max="9720" width="9" style="21"/>
    <col min="9721" max="9721" width="4.875" style="21" customWidth="1"/>
    <col min="9722" max="9722" width="30.625" style="21" customWidth="1"/>
    <col min="9723" max="9723" width="17" style="21" customWidth="1"/>
    <col min="9724" max="9724" width="13.5" style="21" customWidth="1"/>
    <col min="9725" max="9725" width="32.125" style="21" customWidth="1"/>
    <col min="9726" max="9726" width="15.5" style="21" customWidth="1"/>
    <col min="9727" max="9727" width="12.25" style="21" customWidth="1"/>
    <col min="9728" max="9976" width="9" style="21"/>
    <col min="9977" max="9977" width="4.875" style="21" customWidth="1"/>
    <col min="9978" max="9978" width="30.625" style="21" customWidth="1"/>
    <col min="9979" max="9979" width="17" style="21" customWidth="1"/>
    <col min="9980" max="9980" width="13.5" style="21" customWidth="1"/>
    <col min="9981" max="9981" width="32.125" style="21" customWidth="1"/>
    <col min="9982" max="9982" width="15.5" style="21" customWidth="1"/>
    <col min="9983" max="9983" width="12.25" style="21" customWidth="1"/>
    <col min="9984" max="10232" width="9" style="21"/>
    <col min="10233" max="10233" width="4.875" style="21" customWidth="1"/>
    <col min="10234" max="10234" width="30.625" style="21" customWidth="1"/>
    <col min="10235" max="10235" width="17" style="21" customWidth="1"/>
    <col min="10236" max="10236" width="13.5" style="21" customWidth="1"/>
    <col min="10237" max="10237" width="32.125" style="21" customWidth="1"/>
    <col min="10238" max="10238" width="15.5" style="21" customWidth="1"/>
    <col min="10239" max="10239" width="12.25" style="21" customWidth="1"/>
    <col min="10240" max="10488" width="9" style="21"/>
    <col min="10489" max="10489" width="4.875" style="21" customWidth="1"/>
    <col min="10490" max="10490" width="30.625" style="21" customWidth="1"/>
    <col min="10491" max="10491" width="17" style="21" customWidth="1"/>
    <col min="10492" max="10492" width="13.5" style="21" customWidth="1"/>
    <col min="10493" max="10493" width="32.125" style="21" customWidth="1"/>
    <col min="10494" max="10494" width="15.5" style="21" customWidth="1"/>
    <col min="10495" max="10495" width="12.25" style="21" customWidth="1"/>
    <col min="10496" max="10744" width="9" style="21"/>
    <col min="10745" max="10745" width="4.875" style="21" customWidth="1"/>
    <col min="10746" max="10746" width="30.625" style="21" customWidth="1"/>
    <col min="10747" max="10747" width="17" style="21" customWidth="1"/>
    <col min="10748" max="10748" width="13.5" style="21" customWidth="1"/>
    <col min="10749" max="10749" width="32.125" style="21" customWidth="1"/>
    <col min="10750" max="10750" width="15.5" style="21" customWidth="1"/>
    <col min="10751" max="10751" width="12.25" style="21" customWidth="1"/>
    <col min="10752" max="11000" width="9" style="21"/>
    <col min="11001" max="11001" width="4.875" style="21" customWidth="1"/>
    <col min="11002" max="11002" width="30.625" style="21" customWidth="1"/>
    <col min="11003" max="11003" width="17" style="21" customWidth="1"/>
    <col min="11004" max="11004" width="13.5" style="21" customWidth="1"/>
    <col min="11005" max="11005" width="32.125" style="21" customWidth="1"/>
    <col min="11006" max="11006" width="15.5" style="21" customWidth="1"/>
    <col min="11007" max="11007" width="12.25" style="21" customWidth="1"/>
    <col min="11008" max="11256" width="9" style="21"/>
    <col min="11257" max="11257" width="4.875" style="21" customWidth="1"/>
    <col min="11258" max="11258" width="30.625" style="21" customWidth="1"/>
    <col min="11259" max="11259" width="17" style="21" customWidth="1"/>
    <col min="11260" max="11260" width="13.5" style="21" customWidth="1"/>
    <col min="11261" max="11261" width="32.125" style="21" customWidth="1"/>
    <col min="11262" max="11262" width="15.5" style="21" customWidth="1"/>
    <col min="11263" max="11263" width="12.25" style="21" customWidth="1"/>
    <col min="11264" max="11512" width="9" style="21"/>
    <col min="11513" max="11513" width="4.875" style="21" customWidth="1"/>
    <col min="11514" max="11514" width="30.625" style="21" customWidth="1"/>
    <col min="11515" max="11515" width="17" style="21" customWidth="1"/>
    <col min="11516" max="11516" width="13.5" style="21" customWidth="1"/>
    <col min="11517" max="11517" width="32.125" style="21" customWidth="1"/>
    <col min="11518" max="11518" width="15.5" style="21" customWidth="1"/>
    <col min="11519" max="11519" width="12.25" style="21" customWidth="1"/>
    <col min="11520" max="11768" width="9" style="21"/>
    <col min="11769" max="11769" width="4.875" style="21" customWidth="1"/>
    <col min="11770" max="11770" width="30.625" style="21" customWidth="1"/>
    <col min="11771" max="11771" width="17" style="21" customWidth="1"/>
    <col min="11772" max="11772" width="13.5" style="21" customWidth="1"/>
    <col min="11773" max="11773" width="32.125" style="21" customWidth="1"/>
    <col min="11774" max="11774" width="15.5" style="21" customWidth="1"/>
    <col min="11775" max="11775" width="12.25" style="21" customWidth="1"/>
    <col min="11776" max="12024" width="9" style="21"/>
    <col min="12025" max="12025" width="4.875" style="21" customWidth="1"/>
    <col min="12026" max="12026" width="30.625" style="21" customWidth="1"/>
    <col min="12027" max="12027" width="17" style="21" customWidth="1"/>
    <col min="12028" max="12028" width="13.5" style="21" customWidth="1"/>
    <col min="12029" max="12029" width="32.125" style="21" customWidth="1"/>
    <col min="12030" max="12030" width="15.5" style="21" customWidth="1"/>
    <col min="12031" max="12031" width="12.25" style="21" customWidth="1"/>
    <col min="12032" max="12280" width="9" style="21"/>
    <col min="12281" max="12281" width="4.875" style="21" customWidth="1"/>
    <col min="12282" max="12282" width="30.625" style="21" customWidth="1"/>
    <col min="12283" max="12283" width="17" style="21" customWidth="1"/>
    <col min="12284" max="12284" width="13.5" style="21" customWidth="1"/>
    <col min="12285" max="12285" width="32.125" style="21" customWidth="1"/>
    <col min="12286" max="12286" width="15.5" style="21" customWidth="1"/>
    <col min="12287" max="12287" width="12.25" style="21" customWidth="1"/>
    <col min="12288" max="12536" width="9" style="21"/>
    <col min="12537" max="12537" width="4.875" style="21" customWidth="1"/>
    <col min="12538" max="12538" width="30.625" style="21" customWidth="1"/>
    <col min="12539" max="12539" width="17" style="21" customWidth="1"/>
    <col min="12540" max="12540" width="13.5" style="21" customWidth="1"/>
    <col min="12541" max="12541" width="32.125" style="21" customWidth="1"/>
    <col min="12542" max="12542" width="15.5" style="21" customWidth="1"/>
    <col min="12543" max="12543" width="12.25" style="21" customWidth="1"/>
    <col min="12544" max="12792" width="9" style="21"/>
    <col min="12793" max="12793" width="4.875" style="21" customWidth="1"/>
    <col min="12794" max="12794" width="30.625" style="21" customWidth="1"/>
    <col min="12795" max="12795" width="17" style="21" customWidth="1"/>
    <col min="12796" max="12796" width="13.5" style="21" customWidth="1"/>
    <col min="12797" max="12797" width="32.125" style="21" customWidth="1"/>
    <col min="12798" max="12798" width="15.5" style="21" customWidth="1"/>
    <col min="12799" max="12799" width="12.25" style="21" customWidth="1"/>
    <col min="12800" max="13048" width="9" style="21"/>
    <col min="13049" max="13049" width="4.875" style="21" customWidth="1"/>
    <col min="13050" max="13050" width="30.625" style="21" customWidth="1"/>
    <col min="13051" max="13051" width="17" style="21" customWidth="1"/>
    <col min="13052" max="13052" width="13.5" style="21" customWidth="1"/>
    <col min="13053" max="13053" width="32.125" style="21" customWidth="1"/>
    <col min="13054" max="13054" width="15.5" style="21" customWidth="1"/>
    <col min="13055" max="13055" width="12.25" style="21" customWidth="1"/>
    <col min="13056" max="13304" width="9" style="21"/>
    <col min="13305" max="13305" width="4.875" style="21" customWidth="1"/>
    <col min="13306" max="13306" width="30.625" style="21" customWidth="1"/>
    <col min="13307" max="13307" width="17" style="21" customWidth="1"/>
    <col min="13308" max="13308" width="13.5" style="21" customWidth="1"/>
    <col min="13309" max="13309" width="32.125" style="21" customWidth="1"/>
    <col min="13310" max="13310" width="15.5" style="21" customWidth="1"/>
    <col min="13311" max="13311" width="12.25" style="21" customWidth="1"/>
    <col min="13312" max="13560" width="9" style="21"/>
    <col min="13561" max="13561" width="4.875" style="21" customWidth="1"/>
    <col min="13562" max="13562" width="30.625" style="21" customWidth="1"/>
    <col min="13563" max="13563" width="17" style="21" customWidth="1"/>
    <col min="13564" max="13564" width="13.5" style="21" customWidth="1"/>
    <col min="13565" max="13565" width="32.125" style="21" customWidth="1"/>
    <col min="13566" max="13566" width="15.5" style="21" customWidth="1"/>
    <col min="13567" max="13567" width="12.25" style="21" customWidth="1"/>
    <col min="13568" max="13816" width="9" style="21"/>
    <col min="13817" max="13817" width="4.875" style="21" customWidth="1"/>
    <col min="13818" max="13818" width="30.625" style="21" customWidth="1"/>
    <col min="13819" max="13819" width="17" style="21" customWidth="1"/>
    <col min="13820" max="13820" width="13.5" style="21" customWidth="1"/>
    <col min="13821" max="13821" width="32.125" style="21" customWidth="1"/>
    <col min="13822" max="13822" width="15.5" style="21" customWidth="1"/>
    <col min="13823" max="13823" width="12.25" style="21" customWidth="1"/>
    <col min="13824" max="14072" width="9" style="21"/>
    <col min="14073" max="14073" width="4.875" style="21" customWidth="1"/>
    <col min="14074" max="14074" width="30.625" style="21" customWidth="1"/>
    <col min="14075" max="14075" width="17" style="21" customWidth="1"/>
    <col min="14076" max="14076" width="13.5" style="21" customWidth="1"/>
    <col min="14077" max="14077" width="32.125" style="21" customWidth="1"/>
    <col min="14078" max="14078" width="15.5" style="21" customWidth="1"/>
    <col min="14079" max="14079" width="12.25" style="21" customWidth="1"/>
    <col min="14080" max="14328" width="9" style="21"/>
    <col min="14329" max="14329" width="4.875" style="21" customWidth="1"/>
    <col min="14330" max="14330" width="30.625" style="21" customWidth="1"/>
    <col min="14331" max="14331" width="17" style="21" customWidth="1"/>
    <col min="14332" max="14332" width="13.5" style="21" customWidth="1"/>
    <col min="14333" max="14333" width="32.125" style="21" customWidth="1"/>
    <col min="14334" max="14334" width="15.5" style="21" customWidth="1"/>
    <col min="14335" max="14335" width="12.25" style="21" customWidth="1"/>
    <col min="14336" max="14584" width="9" style="21"/>
    <col min="14585" max="14585" width="4.875" style="21" customWidth="1"/>
    <col min="14586" max="14586" width="30.625" style="21" customWidth="1"/>
    <col min="14587" max="14587" width="17" style="21" customWidth="1"/>
    <col min="14588" max="14588" width="13.5" style="21" customWidth="1"/>
    <col min="14589" max="14589" width="32.125" style="21" customWidth="1"/>
    <col min="14590" max="14590" width="15.5" style="21" customWidth="1"/>
    <col min="14591" max="14591" width="12.25" style="21" customWidth="1"/>
    <col min="14592" max="14840" width="9" style="21"/>
    <col min="14841" max="14841" width="4.875" style="21" customWidth="1"/>
    <col min="14842" max="14842" width="30.625" style="21" customWidth="1"/>
    <col min="14843" max="14843" width="17" style="21" customWidth="1"/>
    <col min="14844" max="14844" width="13.5" style="21" customWidth="1"/>
    <col min="14845" max="14845" width="32.125" style="21" customWidth="1"/>
    <col min="14846" max="14846" width="15.5" style="21" customWidth="1"/>
    <col min="14847" max="14847" width="12.25" style="21" customWidth="1"/>
    <col min="14848" max="15096" width="9" style="21"/>
    <col min="15097" max="15097" width="4.875" style="21" customWidth="1"/>
    <col min="15098" max="15098" width="30.625" style="21" customWidth="1"/>
    <col min="15099" max="15099" width="17" style="21" customWidth="1"/>
    <col min="15100" max="15100" width="13.5" style="21" customWidth="1"/>
    <col min="15101" max="15101" width="32.125" style="21" customWidth="1"/>
    <col min="15102" max="15102" width="15.5" style="21" customWidth="1"/>
    <col min="15103" max="15103" width="12.25" style="21" customWidth="1"/>
    <col min="15104" max="15352" width="9" style="21"/>
    <col min="15353" max="15353" width="4.875" style="21" customWidth="1"/>
    <col min="15354" max="15354" width="30.625" style="21" customWidth="1"/>
    <col min="15355" max="15355" width="17" style="21" customWidth="1"/>
    <col min="15356" max="15356" width="13.5" style="21" customWidth="1"/>
    <col min="15357" max="15357" width="32.125" style="21" customWidth="1"/>
    <col min="15358" max="15358" width="15.5" style="21" customWidth="1"/>
    <col min="15359" max="15359" width="12.25" style="21" customWidth="1"/>
    <col min="15360" max="15608" width="9" style="21"/>
    <col min="15609" max="15609" width="4.875" style="21" customWidth="1"/>
    <col min="15610" max="15610" width="30.625" style="21" customWidth="1"/>
    <col min="15611" max="15611" width="17" style="21" customWidth="1"/>
    <col min="15612" max="15612" width="13.5" style="21" customWidth="1"/>
    <col min="15613" max="15613" width="32.125" style="21" customWidth="1"/>
    <col min="15614" max="15614" width="15.5" style="21" customWidth="1"/>
    <col min="15615" max="15615" width="12.25" style="21" customWidth="1"/>
    <col min="15616" max="15864" width="9" style="21"/>
    <col min="15865" max="15865" width="4.875" style="21" customWidth="1"/>
    <col min="15866" max="15866" width="30.625" style="21" customWidth="1"/>
    <col min="15867" max="15867" width="17" style="21" customWidth="1"/>
    <col min="15868" max="15868" width="13.5" style="21" customWidth="1"/>
    <col min="15869" max="15869" width="32.125" style="21" customWidth="1"/>
    <col min="15870" max="15870" width="15.5" style="21" customWidth="1"/>
    <col min="15871" max="15871" width="12.25" style="21" customWidth="1"/>
    <col min="15872" max="16120" width="9" style="21"/>
    <col min="16121" max="16121" width="4.875" style="21" customWidth="1"/>
    <col min="16122" max="16122" width="30.625" style="21" customWidth="1"/>
    <col min="16123" max="16123" width="17" style="21" customWidth="1"/>
    <col min="16124" max="16124" width="13.5" style="21" customWidth="1"/>
    <col min="16125" max="16125" width="32.125" style="21" customWidth="1"/>
    <col min="16126" max="16126" width="15.5" style="21" customWidth="1"/>
    <col min="16127" max="16127" width="12.25" style="21" customWidth="1"/>
    <col min="16128" max="16376" width="9" style="21"/>
    <col min="16377" max="16377" width="9" style="21" customWidth="1"/>
    <col min="16378" max="16384" width="9" style="21"/>
  </cols>
  <sheetData>
    <row r="1" spans="1:12" ht="21" customHeight="1">
      <c r="A1" s="209" t="s">
        <v>4</v>
      </c>
      <c r="B1" s="209"/>
      <c r="C1" s="209"/>
      <c r="D1" s="209"/>
      <c r="E1" s="28"/>
      <c r="F1" s="28"/>
    </row>
    <row r="2" spans="1:12" ht="21.95" customHeight="1">
      <c r="A2" s="206" t="s">
        <v>539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21.95" customHeight="1">
      <c r="A3" s="20"/>
      <c r="B3" s="20"/>
      <c r="C3" s="20"/>
      <c r="D3" s="20"/>
      <c r="E3" s="20"/>
      <c r="F3" s="20"/>
      <c r="G3" s="20"/>
      <c r="H3" s="20"/>
      <c r="I3" s="20"/>
      <c r="J3" s="207" t="s">
        <v>47</v>
      </c>
      <c r="K3" s="207"/>
      <c r="L3" s="207"/>
    </row>
    <row r="4" spans="1:12" ht="39" customHeight="1">
      <c r="A4" s="4" t="s">
        <v>540</v>
      </c>
      <c r="B4" s="1" t="s">
        <v>541</v>
      </c>
      <c r="C4" s="1" t="s">
        <v>542</v>
      </c>
      <c r="D4" s="1" t="s">
        <v>41</v>
      </c>
      <c r="E4" s="1" t="s">
        <v>543</v>
      </c>
      <c r="F4" s="2" t="s">
        <v>544</v>
      </c>
      <c r="G4" s="4" t="s">
        <v>73</v>
      </c>
      <c r="H4" s="1" t="s">
        <v>541</v>
      </c>
      <c r="I4" s="1" t="s">
        <v>542</v>
      </c>
      <c r="J4" s="93" t="s">
        <v>41</v>
      </c>
      <c r="K4" s="1" t="s">
        <v>543</v>
      </c>
      <c r="L4" s="1" t="s">
        <v>545</v>
      </c>
    </row>
    <row r="5" spans="1:12" ht="21.95" customHeight="1">
      <c r="A5" s="4" t="s">
        <v>593</v>
      </c>
      <c r="B5" s="94">
        <f>B6+B31</f>
        <v>658018</v>
      </c>
      <c r="C5" s="94">
        <f>C6+C31</f>
        <v>780150</v>
      </c>
      <c r="D5" s="94">
        <f>SUM(D6,D31)</f>
        <v>835091</v>
      </c>
      <c r="E5" s="95" t="s">
        <v>547</v>
      </c>
      <c r="F5" s="95" t="s">
        <v>547</v>
      </c>
      <c r="G5" s="4" t="s">
        <v>546</v>
      </c>
      <c r="H5" s="96">
        <f>H6+H31</f>
        <v>658018.06619118119</v>
      </c>
      <c r="I5" s="96">
        <f>I6+I31</f>
        <v>780150</v>
      </c>
      <c r="J5" s="97">
        <f>J6+J31</f>
        <v>835090.91999999993</v>
      </c>
      <c r="K5" s="95" t="s">
        <v>547</v>
      </c>
      <c r="L5" s="95" t="s">
        <v>547</v>
      </c>
    </row>
    <row r="6" spans="1:12" ht="21.95" customHeight="1">
      <c r="A6" s="3" t="s">
        <v>0</v>
      </c>
      <c r="B6" s="94">
        <f>SUM(B21,B7)</f>
        <v>309257</v>
      </c>
      <c r="C6" s="94">
        <f t="shared" ref="C6:D6" si="0">SUM(C21,C7)</f>
        <v>303105</v>
      </c>
      <c r="D6" s="94">
        <f t="shared" si="0"/>
        <v>302112</v>
      </c>
      <c r="E6" s="76">
        <f t="shared" ref="E6:E28" si="1">D6/C6*100</f>
        <v>99.672390755678734</v>
      </c>
      <c r="F6" s="98">
        <v>0.8</v>
      </c>
      <c r="G6" s="3" t="s">
        <v>1</v>
      </c>
      <c r="H6" s="96">
        <f>SUM(H7:H30)</f>
        <v>572706.06619118119</v>
      </c>
      <c r="I6" s="96">
        <f t="shared" ref="I6:J6" si="2">SUM(I7:I30)</f>
        <v>645982</v>
      </c>
      <c r="J6" s="96">
        <f t="shared" si="2"/>
        <v>591693</v>
      </c>
      <c r="K6" s="76">
        <f t="shared" ref="K6:K29" si="3">J6/I6*100</f>
        <v>91.595895860875373</v>
      </c>
      <c r="L6" s="99">
        <v>14</v>
      </c>
    </row>
    <row r="7" spans="1:12" ht="21.95" customHeight="1">
      <c r="A7" s="27" t="s">
        <v>548</v>
      </c>
      <c r="B7" s="100">
        <v>262072</v>
      </c>
      <c r="C7" s="100">
        <v>255920</v>
      </c>
      <c r="D7" s="100">
        <v>254157</v>
      </c>
      <c r="E7" s="101">
        <f t="shared" si="1"/>
        <v>99.311112847764932</v>
      </c>
      <c r="F7" s="99">
        <v>3.3</v>
      </c>
      <c r="G7" s="102" t="s">
        <v>2</v>
      </c>
      <c r="H7" s="103">
        <v>47176.286147156679</v>
      </c>
      <c r="I7" s="103">
        <v>40000</v>
      </c>
      <c r="J7" s="103">
        <v>35762</v>
      </c>
      <c r="K7" s="104">
        <f t="shared" si="3"/>
        <v>89.405000000000001</v>
      </c>
      <c r="L7" s="99">
        <v>-5.5888487024472688</v>
      </c>
    </row>
    <row r="8" spans="1:12" ht="21.95" customHeight="1">
      <c r="A8" s="27" t="s">
        <v>549</v>
      </c>
      <c r="B8" s="103">
        <v>52850</v>
      </c>
      <c r="C8" s="103">
        <v>54950</v>
      </c>
      <c r="D8" s="103">
        <v>54667</v>
      </c>
      <c r="E8" s="104">
        <f t="shared" si="1"/>
        <v>99.484986351228386</v>
      </c>
      <c r="F8" s="99">
        <v>6.5</v>
      </c>
      <c r="G8" s="102" t="s">
        <v>25</v>
      </c>
      <c r="H8" s="103">
        <v>384.65640300000001</v>
      </c>
      <c r="I8" s="103">
        <v>2500</v>
      </c>
      <c r="J8" s="103">
        <v>1956</v>
      </c>
      <c r="K8" s="104">
        <f t="shared" si="3"/>
        <v>78.239999999999995</v>
      </c>
      <c r="L8" s="99">
        <v>373.88312821009794</v>
      </c>
    </row>
    <row r="9" spans="1:12" ht="21.95" customHeight="1">
      <c r="A9" s="27" t="s">
        <v>550</v>
      </c>
      <c r="B9" s="103">
        <v>16000</v>
      </c>
      <c r="C9" s="103">
        <v>21000</v>
      </c>
      <c r="D9" s="103">
        <v>20715</v>
      </c>
      <c r="E9" s="104">
        <f t="shared" si="1"/>
        <v>98.642857142857139</v>
      </c>
      <c r="F9" s="99">
        <v>65.900000000000006</v>
      </c>
      <c r="G9" s="102" t="s">
        <v>26</v>
      </c>
      <c r="H9" s="103">
        <v>45336.575406594486</v>
      </c>
      <c r="I9" s="103">
        <v>50000</v>
      </c>
      <c r="J9" s="103">
        <v>47360</v>
      </c>
      <c r="K9" s="104">
        <f t="shared" si="3"/>
        <v>94.72</v>
      </c>
      <c r="L9" s="99">
        <v>0.53750201669398034</v>
      </c>
    </row>
    <row r="10" spans="1:12" ht="21.95" customHeight="1">
      <c r="A10" s="27" t="s">
        <v>551</v>
      </c>
      <c r="B10" s="103">
        <v>6400</v>
      </c>
      <c r="C10" s="103">
        <v>5600</v>
      </c>
      <c r="D10" s="103">
        <v>5570</v>
      </c>
      <c r="E10" s="104">
        <f t="shared" si="1"/>
        <v>99.464285714285722</v>
      </c>
      <c r="F10" s="99">
        <v>-27.9</v>
      </c>
      <c r="G10" s="102" t="s">
        <v>27</v>
      </c>
      <c r="H10" s="103">
        <v>102162.94405325083</v>
      </c>
      <c r="I10" s="103">
        <v>130000</v>
      </c>
      <c r="J10" s="103">
        <v>126604</v>
      </c>
      <c r="K10" s="104">
        <f t="shared" si="3"/>
        <v>97.387692307692305</v>
      </c>
      <c r="L10" s="99">
        <v>3.1907932594577915</v>
      </c>
    </row>
    <row r="11" spans="1:12" ht="21.95" customHeight="1">
      <c r="A11" s="27" t="s">
        <v>552</v>
      </c>
      <c r="B11" s="103">
        <v>1000</v>
      </c>
      <c r="C11" s="103">
        <v>300</v>
      </c>
      <c r="D11" s="103">
        <v>273</v>
      </c>
      <c r="E11" s="104">
        <f t="shared" si="1"/>
        <v>91</v>
      </c>
      <c r="F11" s="99">
        <v>-80.099999999999994</v>
      </c>
      <c r="G11" s="102" t="s">
        <v>28</v>
      </c>
      <c r="H11" s="103">
        <v>4429.9620079120614</v>
      </c>
      <c r="I11" s="103">
        <v>6000</v>
      </c>
      <c r="J11" s="103">
        <v>4810</v>
      </c>
      <c r="K11" s="104">
        <f t="shared" si="3"/>
        <v>80.166666666666657</v>
      </c>
      <c r="L11" s="99">
        <v>-8.3533711097816159</v>
      </c>
    </row>
    <row r="12" spans="1:12" ht="21.95" customHeight="1">
      <c r="A12" s="27" t="s">
        <v>553</v>
      </c>
      <c r="B12" s="103">
        <v>9016</v>
      </c>
      <c r="C12" s="103">
        <v>8400</v>
      </c>
      <c r="D12" s="103">
        <v>8344</v>
      </c>
      <c r="E12" s="104">
        <f t="shared" si="1"/>
        <v>99.333333333333329</v>
      </c>
      <c r="F12" s="99">
        <v>-11.6</v>
      </c>
      <c r="G12" s="102" t="s">
        <v>554</v>
      </c>
      <c r="H12" s="103">
        <v>7205.7918475783981</v>
      </c>
      <c r="I12" s="103">
        <v>10000</v>
      </c>
      <c r="J12" s="103">
        <v>8778</v>
      </c>
      <c r="K12" s="104">
        <f t="shared" si="3"/>
        <v>87.78</v>
      </c>
      <c r="L12" s="99">
        <v>35.387121103455939</v>
      </c>
    </row>
    <row r="13" spans="1:12" ht="21.95" customHeight="1">
      <c r="A13" s="27" t="s">
        <v>555</v>
      </c>
      <c r="B13" s="103">
        <v>7000</v>
      </c>
      <c r="C13" s="103">
        <v>5000</v>
      </c>
      <c r="D13" s="103">
        <v>4953</v>
      </c>
      <c r="E13" s="104">
        <f t="shared" si="1"/>
        <v>99.06</v>
      </c>
      <c r="F13" s="99">
        <v>-4.0999999999999996</v>
      </c>
      <c r="G13" s="102" t="s">
        <v>29</v>
      </c>
      <c r="H13" s="103">
        <v>58521.169536118185</v>
      </c>
      <c r="I13" s="103">
        <v>62000</v>
      </c>
      <c r="J13" s="103">
        <v>55490</v>
      </c>
      <c r="K13" s="104">
        <f t="shared" si="3"/>
        <v>89.5</v>
      </c>
      <c r="L13" s="99">
        <v>28.568118628359596</v>
      </c>
    </row>
    <row r="14" spans="1:12" ht="21.95" customHeight="1">
      <c r="A14" s="27" t="s">
        <v>556</v>
      </c>
      <c r="B14" s="103">
        <v>6000</v>
      </c>
      <c r="C14" s="103">
        <v>5000</v>
      </c>
      <c r="D14" s="103">
        <v>4945</v>
      </c>
      <c r="E14" s="104">
        <f t="shared" si="1"/>
        <v>98.9</v>
      </c>
      <c r="F14" s="105">
        <v>-15.5</v>
      </c>
      <c r="G14" s="102" t="s">
        <v>557</v>
      </c>
      <c r="H14" s="103">
        <v>59735.916460504421</v>
      </c>
      <c r="I14" s="103">
        <v>73000</v>
      </c>
      <c r="J14" s="103">
        <v>66544</v>
      </c>
      <c r="K14" s="104">
        <f t="shared" si="3"/>
        <v>91.156164383561645</v>
      </c>
      <c r="L14" s="99">
        <v>0.55104827308589677</v>
      </c>
    </row>
    <row r="15" spans="1:12" ht="21.95" customHeight="1">
      <c r="A15" s="106" t="s">
        <v>558</v>
      </c>
      <c r="B15" s="103">
        <v>21000</v>
      </c>
      <c r="C15" s="103">
        <v>19000</v>
      </c>
      <c r="D15" s="103">
        <v>18766</v>
      </c>
      <c r="E15" s="104">
        <f t="shared" si="1"/>
        <v>98.768421052631581</v>
      </c>
      <c r="F15" s="105">
        <v>22.5</v>
      </c>
      <c r="G15" s="102" t="s">
        <v>30</v>
      </c>
      <c r="H15" s="103">
        <v>12099.811010134295</v>
      </c>
      <c r="I15" s="103">
        <v>21000</v>
      </c>
      <c r="J15" s="103">
        <v>16436</v>
      </c>
      <c r="K15" s="104">
        <f t="shared" si="3"/>
        <v>78.266666666666666</v>
      </c>
      <c r="L15" s="99">
        <v>-0.94636121311176824</v>
      </c>
    </row>
    <row r="16" spans="1:12" ht="21.95" customHeight="1">
      <c r="A16" s="106" t="s">
        <v>8</v>
      </c>
      <c r="B16" s="103">
        <v>30000</v>
      </c>
      <c r="C16" s="103">
        <v>43000</v>
      </c>
      <c r="D16" s="103">
        <v>42931</v>
      </c>
      <c r="E16" s="104">
        <f t="shared" si="1"/>
        <v>99.83953488372093</v>
      </c>
      <c r="F16" s="105">
        <v>16.7</v>
      </c>
      <c r="G16" s="102" t="s">
        <v>31</v>
      </c>
      <c r="H16" s="103">
        <v>86649.293381118434</v>
      </c>
      <c r="I16" s="103">
        <v>80000</v>
      </c>
      <c r="J16" s="103">
        <v>73934</v>
      </c>
      <c r="K16" s="104">
        <f t="shared" si="3"/>
        <v>92.41749999999999</v>
      </c>
      <c r="L16" s="99">
        <v>146.12997942647129</v>
      </c>
    </row>
    <row r="17" spans="1:12" ht="21.95" customHeight="1">
      <c r="A17" s="27" t="s">
        <v>9</v>
      </c>
      <c r="B17" s="103">
        <v>20000</v>
      </c>
      <c r="C17" s="103">
        <v>8500</v>
      </c>
      <c r="D17" s="103">
        <v>8106</v>
      </c>
      <c r="E17" s="104">
        <f t="shared" si="1"/>
        <v>95.364705882352936</v>
      </c>
      <c r="F17" s="105">
        <v>28.6</v>
      </c>
      <c r="G17" s="102" t="s">
        <v>32</v>
      </c>
      <c r="H17" s="103">
        <v>34209.097695027071</v>
      </c>
      <c r="I17" s="103">
        <v>40000</v>
      </c>
      <c r="J17" s="103">
        <v>33710</v>
      </c>
      <c r="K17" s="104">
        <f t="shared" si="3"/>
        <v>84.275000000000006</v>
      </c>
      <c r="L17" s="99">
        <v>36.081059260455348</v>
      </c>
    </row>
    <row r="18" spans="1:12" ht="21.95" customHeight="1">
      <c r="A18" s="27" t="s">
        <v>559</v>
      </c>
      <c r="B18" s="103">
        <v>92684</v>
      </c>
      <c r="C18" s="103">
        <v>85000</v>
      </c>
      <c r="D18" s="103">
        <v>84721</v>
      </c>
      <c r="E18" s="104">
        <f t="shared" si="1"/>
        <v>99.671764705882353</v>
      </c>
      <c r="F18" s="105">
        <v>-10</v>
      </c>
      <c r="G18" s="102" t="s">
        <v>33</v>
      </c>
      <c r="H18" s="103">
        <v>30588.991893881201</v>
      </c>
      <c r="I18" s="103">
        <v>40000</v>
      </c>
      <c r="J18" s="103">
        <v>36612</v>
      </c>
      <c r="K18" s="104">
        <f t="shared" si="3"/>
        <v>91.53</v>
      </c>
      <c r="L18" s="99">
        <v>3.3059775086871301</v>
      </c>
    </row>
    <row r="19" spans="1:12" ht="21.95" customHeight="1">
      <c r="A19" s="27" t="s">
        <v>560</v>
      </c>
      <c r="B19" s="103">
        <v>122</v>
      </c>
      <c r="C19" s="103">
        <v>50</v>
      </c>
      <c r="D19" s="103">
        <v>49</v>
      </c>
      <c r="E19" s="104">
        <f t="shared" si="1"/>
        <v>98</v>
      </c>
      <c r="F19" s="105">
        <v>44.1</v>
      </c>
      <c r="G19" s="102" t="s">
        <v>34</v>
      </c>
      <c r="H19" s="103">
        <v>16721.251449150033</v>
      </c>
      <c r="I19" s="103">
        <v>22000</v>
      </c>
      <c r="J19" s="103">
        <v>19177</v>
      </c>
      <c r="K19" s="104">
        <f t="shared" si="3"/>
        <v>87.168181818181822</v>
      </c>
      <c r="L19" s="99">
        <v>20.901290530018834</v>
      </c>
    </row>
    <row r="20" spans="1:12" ht="21.95" customHeight="1">
      <c r="A20" s="106" t="s">
        <v>561</v>
      </c>
      <c r="B20" s="103"/>
      <c r="C20" s="103">
        <v>120</v>
      </c>
      <c r="D20" s="103">
        <v>117</v>
      </c>
      <c r="E20" s="104">
        <f t="shared" si="1"/>
        <v>97.5</v>
      </c>
      <c r="F20" s="105">
        <v>-25</v>
      </c>
      <c r="G20" s="102" t="s">
        <v>35</v>
      </c>
      <c r="H20" s="103">
        <v>2934</v>
      </c>
      <c r="I20" s="103">
        <v>3000</v>
      </c>
      <c r="J20" s="103">
        <v>2588</v>
      </c>
      <c r="K20" s="104">
        <f t="shared" si="3"/>
        <v>86.266666666666666</v>
      </c>
      <c r="L20" s="99">
        <v>-48.029310826088953</v>
      </c>
    </row>
    <row r="21" spans="1:12" ht="21.95" customHeight="1">
      <c r="A21" s="27" t="s">
        <v>562</v>
      </c>
      <c r="B21" s="103">
        <v>47185</v>
      </c>
      <c r="C21" s="103">
        <v>47185</v>
      </c>
      <c r="D21" s="103">
        <v>47955</v>
      </c>
      <c r="E21" s="104">
        <f t="shared" si="1"/>
        <v>101.63187453639928</v>
      </c>
      <c r="F21" s="105">
        <v>-10.7</v>
      </c>
      <c r="G21" s="102" t="s">
        <v>563</v>
      </c>
      <c r="H21" s="103"/>
      <c r="I21" s="103">
        <v>2200</v>
      </c>
      <c r="J21" s="103">
        <v>2042</v>
      </c>
      <c r="K21" s="104">
        <f t="shared" si="3"/>
        <v>92.818181818181827</v>
      </c>
      <c r="L21" s="99"/>
    </row>
    <row r="22" spans="1:12" ht="21.95" customHeight="1">
      <c r="A22" s="13" t="s">
        <v>564</v>
      </c>
      <c r="B22" s="103">
        <v>8000</v>
      </c>
      <c r="C22" s="103">
        <v>9000</v>
      </c>
      <c r="D22" s="103">
        <v>9060</v>
      </c>
      <c r="E22" s="104">
        <f t="shared" si="1"/>
        <v>100.66666666666666</v>
      </c>
      <c r="F22" s="105">
        <v>-11.4</v>
      </c>
      <c r="G22" s="102" t="s">
        <v>565</v>
      </c>
      <c r="H22" s="103">
        <v>19432.055614755089</v>
      </c>
      <c r="I22" s="103">
        <v>9500</v>
      </c>
      <c r="J22" s="103">
        <v>8301</v>
      </c>
      <c r="K22" s="104">
        <f t="shared" si="3"/>
        <v>87.378947368421052</v>
      </c>
      <c r="L22" s="99">
        <v>-75.560099455468063</v>
      </c>
    </row>
    <row r="23" spans="1:12" ht="21.95" customHeight="1">
      <c r="A23" s="13" t="s">
        <v>566</v>
      </c>
      <c r="B23" s="103">
        <v>3000</v>
      </c>
      <c r="C23" s="103">
        <v>1500</v>
      </c>
      <c r="D23" s="103">
        <v>1462</v>
      </c>
      <c r="E23" s="104">
        <f t="shared" si="1"/>
        <v>97.466666666666669</v>
      </c>
      <c r="F23" s="105">
        <v>-54.8</v>
      </c>
      <c r="G23" s="102" t="s">
        <v>36</v>
      </c>
      <c r="H23" s="103">
        <v>11499.263285000001</v>
      </c>
      <c r="I23" s="103">
        <v>23126</v>
      </c>
      <c r="J23" s="103">
        <v>21517</v>
      </c>
      <c r="K23" s="107">
        <f t="shared" si="3"/>
        <v>93.042463028625789</v>
      </c>
      <c r="L23" s="99">
        <v>67.51617200205844</v>
      </c>
    </row>
    <row r="24" spans="1:12" ht="21.95" customHeight="1">
      <c r="A24" s="13" t="s">
        <v>567</v>
      </c>
      <c r="B24" s="103">
        <v>7000</v>
      </c>
      <c r="C24" s="103">
        <v>9445</v>
      </c>
      <c r="D24" s="103">
        <v>10236</v>
      </c>
      <c r="E24" s="104">
        <f t="shared" si="1"/>
        <v>108.37480148226575</v>
      </c>
      <c r="F24" s="105">
        <v>54.3</v>
      </c>
      <c r="G24" s="102" t="s">
        <v>37</v>
      </c>
      <c r="H24" s="103">
        <v>86</v>
      </c>
      <c r="I24" s="103">
        <v>100</v>
      </c>
      <c r="J24" s="103">
        <v>95</v>
      </c>
      <c r="K24" s="107">
        <f t="shared" si="3"/>
        <v>95</v>
      </c>
      <c r="L24" s="99">
        <v>-10.61347384267971</v>
      </c>
    </row>
    <row r="25" spans="1:12" ht="21.95" customHeight="1">
      <c r="A25" s="13" t="s">
        <v>568</v>
      </c>
      <c r="B25" s="103">
        <v>29065</v>
      </c>
      <c r="C25" s="103">
        <v>27100</v>
      </c>
      <c r="D25" s="103">
        <v>27055</v>
      </c>
      <c r="E25" s="104">
        <f t="shared" si="1"/>
        <v>99.833948339483385</v>
      </c>
      <c r="F25" s="105">
        <v>-19</v>
      </c>
      <c r="G25" s="102" t="s">
        <v>569</v>
      </c>
      <c r="H25" s="103">
        <v>6650</v>
      </c>
      <c r="I25" s="103">
        <v>6700</v>
      </c>
      <c r="J25" s="103">
        <v>6081</v>
      </c>
      <c r="K25" s="107">
        <f t="shared" si="3"/>
        <v>90.761194029850742</v>
      </c>
      <c r="L25" s="99"/>
    </row>
    <row r="26" spans="1:12" ht="21.95" customHeight="1">
      <c r="A26" s="13" t="s">
        <v>570</v>
      </c>
      <c r="B26" s="108"/>
      <c r="C26" s="108"/>
      <c r="D26" s="108"/>
      <c r="E26" s="104"/>
      <c r="F26" s="105"/>
      <c r="G26" s="102" t="s">
        <v>571</v>
      </c>
      <c r="H26" s="103">
        <v>6000</v>
      </c>
      <c r="I26" s="103"/>
      <c r="J26" s="103"/>
      <c r="K26" s="107"/>
      <c r="L26" s="99"/>
    </row>
    <row r="27" spans="1:12" ht="21.95" customHeight="1">
      <c r="A27" s="13" t="s">
        <v>572</v>
      </c>
      <c r="B27" s="103">
        <v>100</v>
      </c>
      <c r="C27" s="103">
        <v>120</v>
      </c>
      <c r="D27" s="103">
        <v>117</v>
      </c>
      <c r="E27" s="104">
        <f t="shared" si="1"/>
        <v>97.5</v>
      </c>
      <c r="F27" s="105">
        <v>-6.4</v>
      </c>
      <c r="G27" s="102" t="s">
        <v>573</v>
      </c>
      <c r="H27" s="103">
        <v>5720</v>
      </c>
      <c r="I27" s="103">
        <v>9000</v>
      </c>
      <c r="J27" s="103">
        <v>8040</v>
      </c>
      <c r="K27" s="107">
        <f t="shared" si="3"/>
        <v>89.333333333333329</v>
      </c>
      <c r="L27" s="109">
        <v>40100</v>
      </c>
    </row>
    <row r="28" spans="1:12" ht="21.95" customHeight="1">
      <c r="A28" s="13" t="s">
        <v>574</v>
      </c>
      <c r="B28" s="103">
        <v>20</v>
      </c>
      <c r="C28" s="103">
        <v>20</v>
      </c>
      <c r="D28" s="103">
        <v>25</v>
      </c>
      <c r="E28" s="104">
        <f t="shared" si="1"/>
        <v>125</v>
      </c>
      <c r="F28" s="105">
        <v>4.2</v>
      </c>
      <c r="G28" s="102" t="s">
        <v>575</v>
      </c>
      <c r="H28" s="103">
        <v>15163</v>
      </c>
      <c r="I28" s="103">
        <v>15854</v>
      </c>
      <c r="J28" s="103">
        <v>15854</v>
      </c>
      <c r="K28" s="107">
        <f t="shared" si="3"/>
        <v>100</v>
      </c>
      <c r="L28" s="99">
        <v>4.5999999999999996</v>
      </c>
    </row>
    <row r="29" spans="1:12" ht="21.95" customHeight="1">
      <c r="A29" s="108"/>
      <c r="B29" s="108"/>
      <c r="C29" s="108"/>
      <c r="D29" s="108"/>
      <c r="E29" s="104"/>
      <c r="F29" s="108"/>
      <c r="G29" s="102" t="s">
        <v>576</v>
      </c>
      <c r="H29" s="103"/>
      <c r="I29" s="103">
        <v>2</v>
      </c>
      <c r="J29" s="103">
        <v>2</v>
      </c>
      <c r="K29" s="107">
        <f t="shared" si="3"/>
        <v>100</v>
      </c>
      <c r="L29" s="99"/>
    </row>
    <row r="30" spans="1:12" ht="21.95" customHeight="1">
      <c r="A30" s="108"/>
      <c r="B30" s="108"/>
      <c r="C30" s="108"/>
      <c r="D30" s="108"/>
      <c r="E30" s="108"/>
      <c r="F30" s="108"/>
      <c r="G30" s="110"/>
      <c r="H30" s="103"/>
      <c r="I30" s="103"/>
      <c r="J30" s="103"/>
      <c r="K30" s="107"/>
      <c r="L30" s="99"/>
    </row>
    <row r="31" spans="1:12" ht="21.95" customHeight="1">
      <c r="A31" s="3" t="s">
        <v>577</v>
      </c>
      <c r="B31" s="94">
        <f>SUM(B32:B36,B39)</f>
        <v>348761</v>
      </c>
      <c r="C31" s="94">
        <f t="shared" ref="C31:D31" si="4">SUM(C32:C36,C39)</f>
        <v>477045</v>
      </c>
      <c r="D31" s="94">
        <f t="shared" si="4"/>
        <v>532979</v>
      </c>
      <c r="E31" s="95" t="s">
        <v>547</v>
      </c>
      <c r="F31" s="95" t="s">
        <v>547</v>
      </c>
      <c r="G31" s="3" t="s">
        <v>578</v>
      </c>
      <c r="H31" s="94">
        <f>SUM(H32:H34,H37:H38)</f>
        <v>85312</v>
      </c>
      <c r="I31" s="94">
        <f t="shared" ref="I31:J31" si="5">SUM(I32:I34,I37:I38)</f>
        <v>134168</v>
      </c>
      <c r="J31" s="94">
        <f t="shared" si="5"/>
        <v>243397.91999999998</v>
      </c>
      <c r="K31" s="95" t="s">
        <v>547</v>
      </c>
      <c r="L31" s="95" t="s">
        <v>547</v>
      </c>
    </row>
    <row r="32" spans="1:12" ht="21.95" customHeight="1">
      <c r="A32" s="106" t="s">
        <v>579</v>
      </c>
      <c r="B32" s="103">
        <v>156858</v>
      </c>
      <c r="C32" s="103">
        <v>242000</v>
      </c>
      <c r="D32" s="103">
        <v>247191</v>
      </c>
      <c r="E32" s="95"/>
      <c r="F32" s="95"/>
      <c r="G32" s="106" t="s">
        <v>10</v>
      </c>
      <c r="H32" s="103">
        <v>40540</v>
      </c>
      <c r="I32" s="103">
        <v>44221</v>
      </c>
      <c r="J32" s="103">
        <v>47952.92</v>
      </c>
      <c r="K32" s="95"/>
      <c r="L32" s="95"/>
    </row>
    <row r="33" spans="1:12" ht="21.95" customHeight="1">
      <c r="A33" s="106" t="s">
        <v>580</v>
      </c>
      <c r="B33" s="103"/>
      <c r="C33" s="103"/>
      <c r="D33" s="103">
        <v>96</v>
      </c>
      <c r="E33" s="95"/>
      <c r="F33" s="95"/>
      <c r="G33" s="106" t="s">
        <v>581</v>
      </c>
      <c r="H33" s="103">
        <v>44772</v>
      </c>
      <c r="I33" s="103">
        <v>62747</v>
      </c>
      <c r="J33" s="103">
        <v>78910</v>
      </c>
      <c r="K33" s="95"/>
      <c r="L33" s="95"/>
    </row>
    <row r="34" spans="1:12" ht="21.95" customHeight="1">
      <c r="A34" s="106" t="s">
        <v>582</v>
      </c>
      <c r="B34" s="103">
        <v>34665</v>
      </c>
      <c r="C34" s="103">
        <v>40573</v>
      </c>
      <c r="D34" s="103">
        <v>40573</v>
      </c>
      <c r="E34" s="95"/>
      <c r="F34" s="95"/>
      <c r="G34" s="106" t="s">
        <v>583</v>
      </c>
      <c r="H34" s="103"/>
      <c r="I34" s="103">
        <v>27200</v>
      </c>
      <c r="J34" s="103">
        <v>27459</v>
      </c>
      <c r="K34" s="95"/>
      <c r="L34" s="95"/>
    </row>
    <row r="35" spans="1:12" ht="21.95" customHeight="1">
      <c r="A35" s="106" t="s">
        <v>584</v>
      </c>
      <c r="B35" s="103">
        <v>73377</v>
      </c>
      <c r="C35" s="103">
        <v>53411</v>
      </c>
      <c r="D35" s="103">
        <v>104058</v>
      </c>
      <c r="E35" s="95"/>
      <c r="F35" s="95"/>
      <c r="G35" s="106" t="s">
        <v>585</v>
      </c>
      <c r="H35" s="103"/>
      <c r="I35" s="103">
        <v>27200</v>
      </c>
      <c r="J35" s="111">
        <v>27200</v>
      </c>
      <c r="K35" s="95"/>
      <c r="L35" s="95"/>
    </row>
    <row r="36" spans="1:12" ht="21.95" customHeight="1">
      <c r="A36" s="106" t="s">
        <v>586</v>
      </c>
      <c r="B36" s="103"/>
      <c r="C36" s="103">
        <v>57200</v>
      </c>
      <c r="D36" s="103">
        <v>57200</v>
      </c>
      <c r="E36" s="95"/>
      <c r="F36" s="95"/>
      <c r="G36" s="106" t="s">
        <v>587</v>
      </c>
      <c r="H36" s="103"/>
      <c r="I36" s="103"/>
      <c r="J36" s="112">
        <v>259</v>
      </c>
      <c r="K36" s="95"/>
      <c r="L36" s="95"/>
    </row>
    <row r="37" spans="1:12" ht="21.95" customHeight="1">
      <c r="A37" s="106" t="s">
        <v>588</v>
      </c>
      <c r="B37" s="103"/>
      <c r="C37" s="103">
        <v>30000</v>
      </c>
      <c r="D37" s="103">
        <v>30000</v>
      </c>
      <c r="E37" s="95"/>
      <c r="F37" s="95"/>
      <c r="G37" s="106" t="s">
        <v>589</v>
      </c>
      <c r="H37" s="103"/>
      <c r="I37" s="103"/>
      <c r="J37" s="112">
        <v>27118</v>
      </c>
      <c r="K37" s="95"/>
      <c r="L37" s="95"/>
    </row>
    <row r="38" spans="1:12" ht="21.95" customHeight="1">
      <c r="A38" s="106" t="s">
        <v>590</v>
      </c>
      <c r="B38" s="103"/>
      <c r="C38" s="103">
        <v>27200</v>
      </c>
      <c r="D38" s="103">
        <v>27200</v>
      </c>
      <c r="E38" s="95"/>
      <c r="F38" s="95"/>
      <c r="G38" s="106" t="s">
        <v>591</v>
      </c>
      <c r="H38" s="103"/>
      <c r="I38" s="103"/>
      <c r="J38" s="112">
        <v>61958</v>
      </c>
      <c r="K38" s="95"/>
      <c r="L38" s="95"/>
    </row>
    <row r="39" spans="1:12" ht="21.95" customHeight="1">
      <c r="A39" s="106" t="s">
        <v>592</v>
      </c>
      <c r="B39" s="103">
        <v>83861</v>
      </c>
      <c r="C39" s="103">
        <v>83861</v>
      </c>
      <c r="D39" s="103">
        <v>83861</v>
      </c>
      <c r="E39" s="95"/>
      <c r="F39" s="95"/>
      <c r="G39" s="106"/>
      <c r="H39" s="103"/>
      <c r="I39" s="103"/>
      <c r="J39" s="113"/>
      <c r="K39" s="95"/>
      <c r="L39" s="95"/>
    </row>
    <row r="40" spans="1:12" ht="38.25" customHeight="1">
      <c r="A40" s="208" t="s">
        <v>813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</row>
  </sheetData>
  <mergeCells count="4">
    <mergeCell ref="A2:L2"/>
    <mergeCell ref="J3:L3"/>
    <mergeCell ref="A40:L40"/>
    <mergeCell ref="A1:D1"/>
  </mergeCells>
  <phoneticPr fontId="1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90" orientation="landscape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L17"/>
  <sheetViews>
    <sheetView showZeros="0" workbookViewId="0">
      <selection activeCell="A2" sqref="A2:L2"/>
    </sheetView>
  </sheetViews>
  <sheetFormatPr defaultColWidth="12.75" defaultRowHeight="13.5"/>
  <cols>
    <col min="1" max="1" width="25.75" style="24" bestFit="1" customWidth="1"/>
    <col min="2" max="2" width="11.875" style="26" bestFit="1" customWidth="1"/>
    <col min="3" max="3" width="11.875" style="23" bestFit="1" customWidth="1"/>
    <col min="4" max="4" width="9.25" style="22" bestFit="1" customWidth="1"/>
    <col min="5" max="5" width="12" style="24" customWidth="1"/>
    <col min="6" max="6" width="8" style="24" bestFit="1" customWidth="1"/>
    <col min="7" max="7" width="30.875" style="24" customWidth="1"/>
    <col min="8" max="9" width="11.875" style="24" bestFit="1" customWidth="1"/>
    <col min="10" max="10" width="9.25" style="24" bestFit="1" customWidth="1"/>
    <col min="11" max="11" width="11.875" style="24" customWidth="1"/>
    <col min="12" max="12" width="8" style="24" bestFit="1" customWidth="1"/>
    <col min="13" max="248" width="9" style="24" customWidth="1"/>
    <col min="249" max="249" width="29.625" style="24" customWidth="1"/>
    <col min="250" max="250" width="12.75" style="24"/>
    <col min="251" max="251" width="29.75" style="24" customWidth="1"/>
    <col min="252" max="252" width="17" style="24" customWidth="1"/>
    <col min="253" max="253" width="37" style="24" customWidth="1"/>
    <col min="254" max="254" width="17.375" style="24" customWidth="1"/>
    <col min="255" max="504" width="9" style="24" customWidth="1"/>
    <col min="505" max="505" width="29.625" style="24" customWidth="1"/>
    <col min="506" max="506" width="12.75" style="24"/>
    <col min="507" max="507" width="29.75" style="24" customWidth="1"/>
    <col min="508" max="508" width="17" style="24" customWidth="1"/>
    <col min="509" max="509" width="37" style="24" customWidth="1"/>
    <col min="510" max="510" width="17.375" style="24" customWidth="1"/>
    <col min="511" max="760" width="9" style="24" customWidth="1"/>
    <col min="761" max="761" width="29.625" style="24" customWidth="1"/>
    <col min="762" max="762" width="12.75" style="24"/>
    <col min="763" max="763" width="29.75" style="24" customWidth="1"/>
    <col min="764" max="764" width="17" style="24" customWidth="1"/>
    <col min="765" max="765" width="37" style="24" customWidth="1"/>
    <col min="766" max="766" width="17.375" style="24" customWidth="1"/>
    <col min="767" max="1016" width="9" style="24" customWidth="1"/>
    <col min="1017" max="1017" width="29.625" style="24" customWidth="1"/>
    <col min="1018" max="1018" width="12.75" style="24"/>
    <col min="1019" max="1019" width="29.75" style="24" customWidth="1"/>
    <col min="1020" max="1020" width="17" style="24" customWidth="1"/>
    <col min="1021" max="1021" width="37" style="24" customWidth="1"/>
    <col min="1022" max="1022" width="17.375" style="24" customWidth="1"/>
    <col min="1023" max="1272" width="9" style="24" customWidth="1"/>
    <col min="1273" max="1273" width="29.625" style="24" customWidth="1"/>
    <col min="1274" max="1274" width="12.75" style="24"/>
    <col min="1275" max="1275" width="29.75" style="24" customWidth="1"/>
    <col min="1276" max="1276" width="17" style="24" customWidth="1"/>
    <col min="1277" max="1277" width="37" style="24" customWidth="1"/>
    <col min="1278" max="1278" width="17.375" style="24" customWidth="1"/>
    <col min="1279" max="1528" width="9" style="24" customWidth="1"/>
    <col min="1529" max="1529" width="29.625" style="24" customWidth="1"/>
    <col min="1530" max="1530" width="12.75" style="24"/>
    <col min="1531" max="1531" width="29.75" style="24" customWidth="1"/>
    <col min="1532" max="1532" width="17" style="24" customWidth="1"/>
    <col min="1533" max="1533" width="37" style="24" customWidth="1"/>
    <col min="1534" max="1534" width="17.375" style="24" customWidth="1"/>
    <col min="1535" max="1784" width="9" style="24" customWidth="1"/>
    <col min="1785" max="1785" width="29.625" style="24" customWidth="1"/>
    <col min="1786" max="1786" width="12.75" style="24"/>
    <col min="1787" max="1787" width="29.75" style="24" customWidth="1"/>
    <col min="1788" max="1788" width="17" style="24" customWidth="1"/>
    <col min="1789" max="1789" width="37" style="24" customWidth="1"/>
    <col min="1790" max="1790" width="17.375" style="24" customWidth="1"/>
    <col min="1791" max="2040" width="9" style="24" customWidth="1"/>
    <col min="2041" max="2041" width="29.625" style="24" customWidth="1"/>
    <col min="2042" max="2042" width="12.75" style="24"/>
    <col min="2043" max="2043" width="29.75" style="24" customWidth="1"/>
    <col min="2044" max="2044" width="17" style="24" customWidth="1"/>
    <col min="2045" max="2045" width="37" style="24" customWidth="1"/>
    <col min="2046" max="2046" width="17.375" style="24" customWidth="1"/>
    <col min="2047" max="2296" width="9" style="24" customWidth="1"/>
    <col min="2297" max="2297" width="29.625" style="24" customWidth="1"/>
    <col min="2298" max="2298" width="12.75" style="24"/>
    <col min="2299" max="2299" width="29.75" style="24" customWidth="1"/>
    <col min="2300" max="2300" width="17" style="24" customWidth="1"/>
    <col min="2301" max="2301" width="37" style="24" customWidth="1"/>
    <col min="2302" max="2302" width="17.375" style="24" customWidth="1"/>
    <col min="2303" max="2552" width="9" style="24" customWidth="1"/>
    <col min="2553" max="2553" width="29.625" style="24" customWidth="1"/>
    <col min="2554" max="2554" width="12.75" style="24"/>
    <col min="2555" max="2555" width="29.75" style="24" customWidth="1"/>
    <col min="2556" max="2556" width="17" style="24" customWidth="1"/>
    <col min="2557" max="2557" width="37" style="24" customWidth="1"/>
    <col min="2558" max="2558" width="17.375" style="24" customWidth="1"/>
    <col min="2559" max="2808" width="9" style="24" customWidth="1"/>
    <col min="2809" max="2809" width="29.625" style="24" customWidth="1"/>
    <col min="2810" max="2810" width="12.75" style="24"/>
    <col min="2811" max="2811" width="29.75" style="24" customWidth="1"/>
    <col min="2812" max="2812" width="17" style="24" customWidth="1"/>
    <col min="2813" max="2813" width="37" style="24" customWidth="1"/>
    <col min="2814" max="2814" width="17.375" style="24" customWidth="1"/>
    <col min="2815" max="3064" width="9" style="24" customWidth="1"/>
    <col min="3065" max="3065" width="29.625" style="24" customWidth="1"/>
    <col min="3066" max="3066" width="12.75" style="24"/>
    <col min="3067" max="3067" width="29.75" style="24" customWidth="1"/>
    <col min="3068" max="3068" width="17" style="24" customWidth="1"/>
    <col min="3069" max="3069" width="37" style="24" customWidth="1"/>
    <col min="3070" max="3070" width="17.375" style="24" customWidth="1"/>
    <col min="3071" max="3320" width="9" style="24" customWidth="1"/>
    <col min="3321" max="3321" width="29.625" style="24" customWidth="1"/>
    <col min="3322" max="3322" width="12.75" style="24"/>
    <col min="3323" max="3323" width="29.75" style="24" customWidth="1"/>
    <col min="3324" max="3324" width="17" style="24" customWidth="1"/>
    <col min="3325" max="3325" width="37" style="24" customWidth="1"/>
    <col min="3326" max="3326" width="17.375" style="24" customWidth="1"/>
    <col min="3327" max="3576" width="9" style="24" customWidth="1"/>
    <col min="3577" max="3577" width="29.625" style="24" customWidth="1"/>
    <col min="3578" max="3578" width="12.75" style="24"/>
    <col min="3579" max="3579" width="29.75" style="24" customWidth="1"/>
    <col min="3580" max="3580" width="17" style="24" customWidth="1"/>
    <col min="3581" max="3581" width="37" style="24" customWidth="1"/>
    <col min="3582" max="3582" width="17.375" style="24" customWidth="1"/>
    <col min="3583" max="3832" width="9" style="24" customWidth="1"/>
    <col min="3833" max="3833" width="29.625" style="24" customWidth="1"/>
    <col min="3834" max="3834" width="12.75" style="24"/>
    <col min="3835" max="3835" width="29.75" style="24" customWidth="1"/>
    <col min="3836" max="3836" width="17" style="24" customWidth="1"/>
    <col min="3837" max="3837" width="37" style="24" customWidth="1"/>
    <col min="3838" max="3838" width="17.375" style="24" customWidth="1"/>
    <col min="3839" max="4088" width="9" style="24" customWidth="1"/>
    <col min="4089" max="4089" width="29.625" style="24" customWidth="1"/>
    <col min="4090" max="4090" width="12.75" style="24"/>
    <col min="4091" max="4091" width="29.75" style="24" customWidth="1"/>
    <col min="4092" max="4092" width="17" style="24" customWidth="1"/>
    <col min="4093" max="4093" width="37" style="24" customWidth="1"/>
    <col min="4094" max="4094" width="17.375" style="24" customWidth="1"/>
    <col min="4095" max="4344" width="9" style="24" customWidth="1"/>
    <col min="4345" max="4345" width="29.625" style="24" customWidth="1"/>
    <col min="4346" max="4346" width="12.75" style="24"/>
    <col min="4347" max="4347" width="29.75" style="24" customWidth="1"/>
    <col min="4348" max="4348" width="17" style="24" customWidth="1"/>
    <col min="4349" max="4349" width="37" style="24" customWidth="1"/>
    <col min="4350" max="4350" width="17.375" style="24" customWidth="1"/>
    <col min="4351" max="4600" width="9" style="24" customWidth="1"/>
    <col min="4601" max="4601" width="29.625" style="24" customWidth="1"/>
    <col min="4602" max="4602" width="12.75" style="24"/>
    <col min="4603" max="4603" width="29.75" style="24" customWidth="1"/>
    <col min="4604" max="4604" width="17" style="24" customWidth="1"/>
    <col min="4605" max="4605" width="37" style="24" customWidth="1"/>
    <col min="4606" max="4606" width="17.375" style="24" customWidth="1"/>
    <col min="4607" max="4856" width="9" style="24" customWidth="1"/>
    <col min="4857" max="4857" width="29.625" style="24" customWidth="1"/>
    <col min="4858" max="4858" width="12.75" style="24"/>
    <col min="4859" max="4859" width="29.75" style="24" customWidth="1"/>
    <col min="4860" max="4860" width="17" style="24" customWidth="1"/>
    <col min="4861" max="4861" width="37" style="24" customWidth="1"/>
    <col min="4862" max="4862" width="17.375" style="24" customWidth="1"/>
    <col min="4863" max="5112" width="9" style="24" customWidth="1"/>
    <col min="5113" max="5113" width="29.625" style="24" customWidth="1"/>
    <col min="5114" max="5114" width="12.75" style="24"/>
    <col min="5115" max="5115" width="29.75" style="24" customWidth="1"/>
    <col min="5116" max="5116" width="17" style="24" customWidth="1"/>
    <col min="5117" max="5117" width="37" style="24" customWidth="1"/>
    <col min="5118" max="5118" width="17.375" style="24" customWidth="1"/>
    <col min="5119" max="5368" width="9" style="24" customWidth="1"/>
    <col min="5369" max="5369" width="29.625" style="24" customWidth="1"/>
    <col min="5370" max="5370" width="12.75" style="24"/>
    <col min="5371" max="5371" width="29.75" style="24" customWidth="1"/>
    <col min="5372" max="5372" width="17" style="24" customWidth="1"/>
    <col min="5373" max="5373" width="37" style="24" customWidth="1"/>
    <col min="5374" max="5374" width="17.375" style="24" customWidth="1"/>
    <col min="5375" max="5624" width="9" style="24" customWidth="1"/>
    <col min="5625" max="5625" width="29.625" style="24" customWidth="1"/>
    <col min="5626" max="5626" width="12.75" style="24"/>
    <col min="5627" max="5627" width="29.75" style="24" customWidth="1"/>
    <col min="5628" max="5628" width="17" style="24" customWidth="1"/>
    <col min="5629" max="5629" width="37" style="24" customWidth="1"/>
    <col min="5630" max="5630" width="17.375" style="24" customWidth="1"/>
    <col min="5631" max="5880" width="9" style="24" customWidth="1"/>
    <col min="5881" max="5881" width="29.625" style="24" customWidth="1"/>
    <col min="5882" max="5882" width="12.75" style="24"/>
    <col min="5883" max="5883" width="29.75" style="24" customWidth="1"/>
    <col min="5884" max="5884" width="17" style="24" customWidth="1"/>
    <col min="5885" max="5885" width="37" style="24" customWidth="1"/>
    <col min="5886" max="5886" width="17.375" style="24" customWidth="1"/>
    <col min="5887" max="6136" width="9" style="24" customWidth="1"/>
    <col min="6137" max="6137" width="29.625" style="24" customWidth="1"/>
    <col min="6138" max="6138" width="12.75" style="24"/>
    <col min="6139" max="6139" width="29.75" style="24" customWidth="1"/>
    <col min="6140" max="6140" width="17" style="24" customWidth="1"/>
    <col min="6141" max="6141" width="37" style="24" customWidth="1"/>
    <col min="6142" max="6142" width="17.375" style="24" customWidth="1"/>
    <col min="6143" max="6392" width="9" style="24" customWidth="1"/>
    <col min="6393" max="6393" width="29.625" style="24" customWidth="1"/>
    <col min="6394" max="6394" width="12.75" style="24"/>
    <col min="6395" max="6395" width="29.75" style="24" customWidth="1"/>
    <col min="6396" max="6396" width="17" style="24" customWidth="1"/>
    <col min="6397" max="6397" width="37" style="24" customWidth="1"/>
    <col min="6398" max="6398" width="17.375" style="24" customWidth="1"/>
    <col min="6399" max="6648" width="9" style="24" customWidth="1"/>
    <col min="6649" max="6649" width="29.625" style="24" customWidth="1"/>
    <col min="6650" max="6650" width="12.75" style="24"/>
    <col min="6651" max="6651" width="29.75" style="24" customWidth="1"/>
    <col min="6652" max="6652" width="17" style="24" customWidth="1"/>
    <col min="6653" max="6653" width="37" style="24" customWidth="1"/>
    <col min="6654" max="6654" width="17.375" style="24" customWidth="1"/>
    <col min="6655" max="6904" width="9" style="24" customWidth="1"/>
    <col min="6905" max="6905" width="29.625" style="24" customWidth="1"/>
    <col min="6906" max="6906" width="12.75" style="24"/>
    <col min="6907" max="6907" width="29.75" style="24" customWidth="1"/>
    <col min="6908" max="6908" width="17" style="24" customWidth="1"/>
    <col min="6909" max="6909" width="37" style="24" customWidth="1"/>
    <col min="6910" max="6910" width="17.375" style="24" customWidth="1"/>
    <col min="6911" max="7160" width="9" style="24" customWidth="1"/>
    <col min="7161" max="7161" width="29.625" style="24" customWidth="1"/>
    <col min="7162" max="7162" width="12.75" style="24"/>
    <col min="7163" max="7163" width="29.75" style="24" customWidth="1"/>
    <col min="7164" max="7164" width="17" style="24" customWidth="1"/>
    <col min="7165" max="7165" width="37" style="24" customWidth="1"/>
    <col min="7166" max="7166" width="17.375" style="24" customWidth="1"/>
    <col min="7167" max="7416" width="9" style="24" customWidth="1"/>
    <col min="7417" max="7417" width="29.625" style="24" customWidth="1"/>
    <col min="7418" max="7418" width="12.75" style="24"/>
    <col min="7419" max="7419" width="29.75" style="24" customWidth="1"/>
    <col min="7420" max="7420" width="17" style="24" customWidth="1"/>
    <col min="7421" max="7421" width="37" style="24" customWidth="1"/>
    <col min="7422" max="7422" width="17.375" style="24" customWidth="1"/>
    <col min="7423" max="7672" width="9" style="24" customWidth="1"/>
    <col min="7673" max="7673" width="29.625" style="24" customWidth="1"/>
    <col min="7674" max="7674" width="12.75" style="24"/>
    <col min="7675" max="7675" width="29.75" style="24" customWidth="1"/>
    <col min="7676" max="7676" width="17" style="24" customWidth="1"/>
    <col min="7677" max="7677" width="37" style="24" customWidth="1"/>
    <col min="7678" max="7678" width="17.375" style="24" customWidth="1"/>
    <col min="7679" max="7928" width="9" style="24" customWidth="1"/>
    <col min="7929" max="7929" width="29.625" style="24" customWidth="1"/>
    <col min="7930" max="7930" width="12.75" style="24"/>
    <col min="7931" max="7931" width="29.75" style="24" customWidth="1"/>
    <col min="7932" max="7932" width="17" style="24" customWidth="1"/>
    <col min="7933" max="7933" width="37" style="24" customWidth="1"/>
    <col min="7934" max="7934" width="17.375" style="24" customWidth="1"/>
    <col min="7935" max="8184" width="9" style="24" customWidth="1"/>
    <col min="8185" max="8185" width="29.625" style="24" customWidth="1"/>
    <col min="8186" max="8186" width="12.75" style="24"/>
    <col min="8187" max="8187" width="29.75" style="24" customWidth="1"/>
    <col min="8188" max="8188" width="17" style="24" customWidth="1"/>
    <col min="8189" max="8189" width="37" style="24" customWidth="1"/>
    <col min="8190" max="8190" width="17.375" style="24" customWidth="1"/>
    <col min="8191" max="8440" width="9" style="24" customWidth="1"/>
    <col min="8441" max="8441" width="29.625" style="24" customWidth="1"/>
    <col min="8442" max="8442" width="12.75" style="24"/>
    <col min="8443" max="8443" width="29.75" style="24" customWidth="1"/>
    <col min="8444" max="8444" width="17" style="24" customWidth="1"/>
    <col min="8445" max="8445" width="37" style="24" customWidth="1"/>
    <col min="8446" max="8446" width="17.375" style="24" customWidth="1"/>
    <col min="8447" max="8696" width="9" style="24" customWidth="1"/>
    <col min="8697" max="8697" width="29.625" style="24" customWidth="1"/>
    <col min="8698" max="8698" width="12.75" style="24"/>
    <col min="8699" max="8699" width="29.75" style="24" customWidth="1"/>
    <col min="8700" max="8700" width="17" style="24" customWidth="1"/>
    <col min="8701" max="8701" width="37" style="24" customWidth="1"/>
    <col min="8702" max="8702" width="17.375" style="24" customWidth="1"/>
    <col min="8703" max="8952" width="9" style="24" customWidth="1"/>
    <col min="8953" max="8953" width="29.625" style="24" customWidth="1"/>
    <col min="8954" max="8954" width="12.75" style="24"/>
    <col min="8955" max="8955" width="29.75" style="24" customWidth="1"/>
    <col min="8956" max="8956" width="17" style="24" customWidth="1"/>
    <col min="8957" max="8957" width="37" style="24" customWidth="1"/>
    <col min="8958" max="8958" width="17.375" style="24" customWidth="1"/>
    <col min="8959" max="9208" width="9" style="24" customWidth="1"/>
    <col min="9209" max="9209" width="29.625" style="24" customWidth="1"/>
    <col min="9210" max="9210" width="12.75" style="24"/>
    <col min="9211" max="9211" width="29.75" style="24" customWidth="1"/>
    <col min="9212" max="9212" width="17" style="24" customWidth="1"/>
    <col min="9213" max="9213" width="37" style="24" customWidth="1"/>
    <col min="9214" max="9214" width="17.375" style="24" customWidth="1"/>
    <col min="9215" max="9464" width="9" style="24" customWidth="1"/>
    <col min="9465" max="9465" width="29.625" style="24" customWidth="1"/>
    <col min="9466" max="9466" width="12.75" style="24"/>
    <col min="9467" max="9467" width="29.75" style="24" customWidth="1"/>
    <col min="9468" max="9468" width="17" style="24" customWidth="1"/>
    <col min="9469" max="9469" width="37" style="24" customWidth="1"/>
    <col min="9470" max="9470" width="17.375" style="24" customWidth="1"/>
    <col min="9471" max="9720" width="9" style="24" customWidth="1"/>
    <col min="9721" max="9721" width="29.625" style="24" customWidth="1"/>
    <col min="9722" max="9722" width="12.75" style="24"/>
    <col min="9723" max="9723" width="29.75" style="24" customWidth="1"/>
    <col min="9724" max="9724" width="17" style="24" customWidth="1"/>
    <col min="9725" max="9725" width="37" style="24" customWidth="1"/>
    <col min="9726" max="9726" width="17.375" style="24" customWidth="1"/>
    <col min="9727" max="9976" width="9" style="24" customWidth="1"/>
    <col min="9977" max="9977" width="29.625" style="24" customWidth="1"/>
    <col min="9978" max="9978" width="12.75" style="24"/>
    <col min="9979" max="9979" width="29.75" style="24" customWidth="1"/>
    <col min="9980" max="9980" width="17" style="24" customWidth="1"/>
    <col min="9981" max="9981" width="37" style="24" customWidth="1"/>
    <col min="9982" max="9982" width="17.375" style="24" customWidth="1"/>
    <col min="9983" max="10232" width="9" style="24" customWidth="1"/>
    <col min="10233" max="10233" width="29.625" style="24" customWidth="1"/>
    <col min="10234" max="10234" width="12.75" style="24"/>
    <col min="10235" max="10235" width="29.75" style="24" customWidth="1"/>
    <col min="10236" max="10236" width="17" style="24" customWidth="1"/>
    <col min="10237" max="10237" width="37" style="24" customWidth="1"/>
    <col min="10238" max="10238" width="17.375" style="24" customWidth="1"/>
    <col min="10239" max="10488" width="9" style="24" customWidth="1"/>
    <col min="10489" max="10489" width="29.625" style="24" customWidth="1"/>
    <col min="10490" max="10490" width="12.75" style="24"/>
    <col min="10491" max="10491" width="29.75" style="24" customWidth="1"/>
    <col min="10492" max="10492" width="17" style="24" customWidth="1"/>
    <col min="10493" max="10493" width="37" style="24" customWidth="1"/>
    <col min="10494" max="10494" width="17.375" style="24" customWidth="1"/>
    <col min="10495" max="10744" width="9" style="24" customWidth="1"/>
    <col min="10745" max="10745" width="29.625" style="24" customWidth="1"/>
    <col min="10746" max="10746" width="12.75" style="24"/>
    <col min="10747" max="10747" width="29.75" style="24" customWidth="1"/>
    <col min="10748" max="10748" width="17" style="24" customWidth="1"/>
    <col min="10749" max="10749" width="37" style="24" customWidth="1"/>
    <col min="10750" max="10750" width="17.375" style="24" customWidth="1"/>
    <col min="10751" max="11000" width="9" style="24" customWidth="1"/>
    <col min="11001" max="11001" width="29.625" style="24" customWidth="1"/>
    <col min="11002" max="11002" width="12.75" style="24"/>
    <col min="11003" max="11003" width="29.75" style="24" customWidth="1"/>
    <col min="11004" max="11004" width="17" style="24" customWidth="1"/>
    <col min="11005" max="11005" width="37" style="24" customWidth="1"/>
    <col min="11006" max="11006" width="17.375" style="24" customWidth="1"/>
    <col min="11007" max="11256" width="9" style="24" customWidth="1"/>
    <col min="11257" max="11257" width="29.625" style="24" customWidth="1"/>
    <col min="11258" max="11258" width="12.75" style="24"/>
    <col min="11259" max="11259" width="29.75" style="24" customWidth="1"/>
    <col min="11260" max="11260" width="17" style="24" customWidth="1"/>
    <col min="11261" max="11261" width="37" style="24" customWidth="1"/>
    <col min="11262" max="11262" width="17.375" style="24" customWidth="1"/>
    <col min="11263" max="11512" width="9" style="24" customWidth="1"/>
    <col min="11513" max="11513" width="29.625" style="24" customWidth="1"/>
    <col min="11514" max="11514" width="12.75" style="24"/>
    <col min="11515" max="11515" width="29.75" style="24" customWidth="1"/>
    <col min="11516" max="11516" width="17" style="24" customWidth="1"/>
    <col min="11517" max="11517" width="37" style="24" customWidth="1"/>
    <col min="11518" max="11518" width="17.375" style="24" customWidth="1"/>
    <col min="11519" max="11768" width="9" style="24" customWidth="1"/>
    <col min="11769" max="11769" width="29.625" style="24" customWidth="1"/>
    <col min="11770" max="11770" width="12.75" style="24"/>
    <col min="11771" max="11771" width="29.75" style="24" customWidth="1"/>
    <col min="11772" max="11772" width="17" style="24" customWidth="1"/>
    <col min="11773" max="11773" width="37" style="24" customWidth="1"/>
    <col min="11774" max="11774" width="17.375" style="24" customWidth="1"/>
    <col min="11775" max="12024" width="9" style="24" customWidth="1"/>
    <col min="12025" max="12025" width="29.625" style="24" customWidth="1"/>
    <col min="12026" max="12026" width="12.75" style="24"/>
    <col min="12027" max="12027" width="29.75" style="24" customWidth="1"/>
    <col min="12028" max="12028" width="17" style="24" customWidth="1"/>
    <col min="12029" max="12029" width="37" style="24" customWidth="1"/>
    <col min="12030" max="12030" width="17.375" style="24" customWidth="1"/>
    <col min="12031" max="12280" width="9" style="24" customWidth="1"/>
    <col min="12281" max="12281" width="29.625" style="24" customWidth="1"/>
    <col min="12282" max="12282" width="12.75" style="24"/>
    <col min="12283" max="12283" width="29.75" style="24" customWidth="1"/>
    <col min="12284" max="12284" width="17" style="24" customWidth="1"/>
    <col min="12285" max="12285" width="37" style="24" customWidth="1"/>
    <col min="12286" max="12286" width="17.375" style="24" customWidth="1"/>
    <col min="12287" max="12536" width="9" style="24" customWidth="1"/>
    <col min="12537" max="12537" width="29.625" style="24" customWidth="1"/>
    <col min="12538" max="12538" width="12.75" style="24"/>
    <col min="12539" max="12539" width="29.75" style="24" customWidth="1"/>
    <col min="12540" max="12540" width="17" style="24" customWidth="1"/>
    <col min="12541" max="12541" width="37" style="24" customWidth="1"/>
    <col min="12542" max="12542" width="17.375" style="24" customWidth="1"/>
    <col min="12543" max="12792" width="9" style="24" customWidth="1"/>
    <col min="12793" max="12793" width="29.625" style="24" customWidth="1"/>
    <col min="12794" max="12794" width="12.75" style="24"/>
    <col min="12795" max="12795" width="29.75" style="24" customWidth="1"/>
    <col min="12796" max="12796" width="17" style="24" customWidth="1"/>
    <col min="12797" max="12797" width="37" style="24" customWidth="1"/>
    <col min="12798" max="12798" width="17.375" style="24" customWidth="1"/>
    <col min="12799" max="13048" width="9" style="24" customWidth="1"/>
    <col min="13049" max="13049" width="29.625" style="24" customWidth="1"/>
    <col min="13050" max="13050" width="12.75" style="24"/>
    <col min="13051" max="13051" width="29.75" style="24" customWidth="1"/>
    <col min="13052" max="13052" width="17" style="24" customWidth="1"/>
    <col min="13053" max="13053" width="37" style="24" customWidth="1"/>
    <col min="13054" max="13054" width="17.375" style="24" customWidth="1"/>
    <col min="13055" max="13304" width="9" style="24" customWidth="1"/>
    <col min="13305" max="13305" width="29.625" style="24" customWidth="1"/>
    <col min="13306" max="13306" width="12.75" style="24"/>
    <col min="13307" max="13307" width="29.75" style="24" customWidth="1"/>
    <col min="13308" max="13308" width="17" style="24" customWidth="1"/>
    <col min="13309" max="13309" width="37" style="24" customWidth="1"/>
    <col min="13310" max="13310" width="17.375" style="24" customWidth="1"/>
    <col min="13311" max="13560" width="9" style="24" customWidth="1"/>
    <col min="13561" max="13561" width="29.625" style="24" customWidth="1"/>
    <col min="13562" max="13562" width="12.75" style="24"/>
    <col min="13563" max="13563" width="29.75" style="24" customWidth="1"/>
    <col min="13564" max="13564" width="17" style="24" customWidth="1"/>
    <col min="13565" max="13565" width="37" style="24" customWidth="1"/>
    <col min="13566" max="13566" width="17.375" style="24" customWidth="1"/>
    <col min="13567" max="13816" width="9" style="24" customWidth="1"/>
    <col min="13817" max="13817" width="29.625" style="24" customWidth="1"/>
    <col min="13818" max="13818" width="12.75" style="24"/>
    <col min="13819" max="13819" width="29.75" style="24" customWidth="1"/>
    <col min="13820" max="13820" width="17" style="24" customWidth="1"/>
    <col min="13821" max="13821" width="37" style="24" customWidth="1"/>
    <col min="13822" max="13822" width="17.375" style="24" customWidth="1"/>
    <col min="13823" max="14072" width="9" style="24" customWidth="1"/>
    <col min="14073" max="14073" width="29.625" style="24" customWidth="1"/>
    <col min="14074" max="14074" width="12.75" style="24"/>
    <col min="14075" max="14075" width="29.75" style="24" customWidth="1"/>
    <col min="14076" max="14076" width="17" style="24" customWidth="1"/>
    <col min="14077" max="14077" width="37" style="24" customWidth="1"/>
    <col min="14078" max="14078" width="17.375" style="24" customWidth="1"/>
    <col min="14079" max="14328" width="9" style="24" customWidth="1"/>
    <col min="14329" max="14329" width="29.625" style="24" customWidth="1"/>
    <col min="14330" max="14330" width="12.75" style="24"/>
    <col min="14331" max="14331" width="29.75" style="24" customWidth="1"/>
    <col min="14332" max="14332" width="17" style="24" customWidth="1"/>
    <col min="14333" max="14333" width="37" style="24" customWidth="1"/>
    <col min="14334" max="14334" width="17.375" style="24" customWidth="1"/>
    <col min="14335" max="14584" width="9" style="24" customWidth="1"/>
    <col min="14585" max="14585" width="29.625" style="24" customWidth="1"/>
    <col min="14586" max="14586" width="12.75" style="24"/>
    <col min="14587" max="14587" width="29.75" style="24" customWidth="1"/>
    <col min="14588" max="14588" width="17" style="24" customWidth="1"/>
    <col min="14589" max="14589" width="37" style="24" customWidth="1"/>
    <col min="14590" max="14590" width="17.375" style="24" customWidth="1"/>
    <col min="14591" max="14840" width="9" style="24" customWidth="1"/>
    <col min="14841" max="14841" width="29.625" style="24" customWidth="1"/>
    <col min="14842" max="14842" width="12.75" style="24"/>
    <col min="14843" max="14843" width="29.75" style="24" customWidth="1"/>
    <col min="14844" max="14844" width="17" style="24" customWidth="1"/>
    <col min="14845" max="14845" width="37" style="24" customWidth="1"/>
    <col min="14846" max="14846" width="17.375" style="24" customWidth="1"/>
    <col min="14847" max="15096" width="9" style="24" customWidth="1"/>
    <col min="15097" max="15097" width="29.625" style="24" customWidth="1"/>
    <col min="15098" max="15098" width="12.75" style="24"/>
    <col min="15099" max="15099" width="29.75" style="24" customWidth="1"/>
    <col min="15100" max="15100" width="17" style="24" customWidth="1"/>
    <col min="15101" max="15101" width="37" style="24" customWidth="1"/>
    <col min="15102" max="15102" width="17.375" style="24" customWidth="1"/>
    <col min="15103" max="15352" width="9" style="24" customWidth="1"/>
    <col min="15353" max="15353" width="29.625" style="24" customWidth="1"/>
    <col min="15354" max="15354" width="12.75" style="24"/>
    <col min="15355" max="15355" width="29.75" style="24" customWidth="1"/>
    <col min="15356" max="15356" width="17" style="24" customWidth="1"/>
    <col min="15357" max="15357" width="37" style="24" customWidth="1"/>
    <col min="15358" max="15358" width="17.375" style="24" customWidth="1"/>
    <col min="15359" max="15608" width="9" style="24" customWidth="1"/>
    <col min="15609" max="15609" width="29.625" style="24" customWidth="1"/>
    <col min="15610" max="15610" width="12.75" style="24"/>
    <col min="15611" max="15611" width="29.75" style="24" customWidth="1"/>
    <col min="15612" max="15612" width="17" style="24" customWidth="1"/>
    <col min="15613" max="15613" width="37" style="24" customWidth="1"/>
    <col min="15614" max="15614" width="17.375" style="24" customWidth="1"/>
    <col min="15615" max="15864" width="9" style="24" customWidth="1"/>
    <col min="15865" max="15865" width="29.625" style="24" customWidth="1"/>
    <col min="15866" max="15866" width="12.75" style="24"/>
    <col min="15867" max="15867" width="29.75" style="24" customWidth="1"/>
    <col min="15868" max="15868" width="17" style="24" customWidth="1"/>
    <col min="15869" max="15869" width="37" style="24" customWidth="1"/>
    <col min="15870" max="15870" width="17.375" style="24" customWidth="1"/>
    <col min="15871" max="16120" width="9" style="24" customWidth="1"/>
    <col min="16121" max="16121" width="29.625" style="24" customWidth="1"/>
    <col min="16122" max="16122" width="12.75" style="24"/>
    <col min="16123" max="16123" width="29.75" style="24" customWidth="1"/>
    <col min="16124" max="16124" width="17" style="24" customWidth="1"/>
    <col min="16125" max="16125" width="37" style="24" customWidth="1"/>
    <col min="16126" max="16126" width="17.375" style="24" customWidth="1"/>
    <col min="16127" max="16384" width="9" style="24" customWidth="1"/>
  </cols>
  <sheetData>
    <row r="1" spans="1:12" ht="18.75" customHeight="1">
      <c r="A1" s="209" t="s">
        <v>910</v>
      </c>
      <c r="B1" s="209"/>
      <c r="C1" s="209"/>
      <c r="D1" s="29"/>
    </row>
    <row r="2" spans="1:12" ht="20.100000000000001" customHeight="1">
      <c r="A2" s="213" t="s">
        <v>830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22.5">
      <c r="A3" s="25"/>
      <c r="B3" s="25"/>
      <c r="C3" s="25"/>
      <c r="D3" s="25"/>
      <c r="E3" s="25"/>
      <c r="F3" s="25"/>
      <c r="G3" s="25"/>
      <c r="H3" s="25"/>
      <c r="I3" s="25"/>
      <c r="J3" s="227" t="s">
        <v>47</v>
      </c>
      <c r="K3" s="227"/>
      <c r="L3" s="227"/>
    </row>
    <row r="4" spans="1:12" ht="37.5">
      <c r="A4" s="4" t="s">
        <v>540</v>
      </c>
      <c r="B4" s="4" t="s">
        <v>541</v>
      </c>
      <c r="C4" s="4" t="s">
        <v>542</v>
      </c>
      <c r="D4" s="16" t="s">
        <v>41</v>
      </c>
      <c r="E4" s="1" t="s">
        <v>543</v>
      </c>
      <c r="F4" s="16" t="s">
        <v>545</v>
      </c>
      <c r="G4" s="17" t="s">
        <v>815</v>
      </c>
      <c r="H4" s="4" t="s">
        <v>541</v>
      </c>
      <c r="I4" s="4" t="s">
        <v>542</v>
      </c>
      <c r="J4" s="16" t="s">
        <v>41</v>
      </c>
      <c r="K4" s="1" t="s">
        <v>543</v>
      </c>
      <c r="L4" s="16" t="s">
        <v>545</v>
      </c>
    </row>
    <row r="5" spans="1:12" ht="19.5" customHeight="1">
      <c r="A5" s="4" t="s">
        <v>546</v>
      </c>
      <c r="B5" s="118">
        <f>B6+B14</f>
        <v>12608</v>
      </c>
      <c r="C5" s="118">
        <f>C6+C14</f>
        <v>12608</v>
      </c>
      <c r="D5" s="161">
        <f>D6+D14</f>
        <v>12669</v>
      </c>
      <c r="E5" s="95" t="s">
        <v>547</v>
      </c>
      <c r="F5" s="95" t="s">
        <v>547</v>
      </c>
      <c r="G5" s="17" t="s">
        <v>546</v>
      </c>
      <c r="H5" s="118">
        <f>H6+H14</f>
        <v>12608</v>
      </c>
      <c r="I5" s="118">
        <f>I6+I14</f>
        <v>12608</v>
      </c>
      <c r="J5" s="161">
        <f>J6+J14</f>
        <v>12669</v>
      </c>
      <c r="K5" s="95" t="s">
        <v>547</v>
      </c>
      <c r="L5" s="95" t="s">
        <v>547</v>
      </c>
    </row>
    <row r="6" spans="1:12" ht="19.5" customHeight="1">
      <c r="A6" s="18" t="s">
        <v>0</v>
      </c>
      <c r="B6" s="118">
        <f>SUM(B7:B10)</f>
        <v>5000</v>
      </c>
      <c r="C6" s="118">
        <f t="shared" ref="C6:D6" si="0">SUM(C7:C10)</f>
        <v>5000</v>
      </c>
      <c r="D6" s="118">
        <f t="shared" si="0"/>
        <v>5061</v>
      </c>
      <c r="E6" s="162">
        <f t="shared" ref="E6" si="1">D6/C6*100</f>
        <v>101.22</v>
      </c>
      <c r="F6" s="163">
        <v>-22.3</v>
      </c>
      <c r="G6" s="19" t="s">
        <v>1</v>
      </c>
      <c r="H6" s="118">
        <f>SUM(H7,H9,H11)</f>
        <v>12608</v>
      </c>
      <c r="I6" s="118">
        <f t="shared" ref="I6:J6" si="2">SUM(I7,I9,I11)</f>
        <v>10608</v>
      </c>
      <c r="J6" s="118">
        <f t="shared" si="2"/>
        <v>3493</v>
      </c>
      <c r="K6" s="98">
        <f t="shared" ref="K6:K10" si="3">J6/I6*100</f>
        <v>32.927978883861236</v>
      </c>
      <c r="L6" s="163">
        <v>-44.1</v>
      </c>
    </row>
    <row r="7" spans="1:12" ht="19.5" customHeight="1">
      <c r="A7" s="164" t="s">
        <v>816</v>
      </c>
      <c r="B7" s="111"/>
      <c r="C7" s="111"/>
      <c r="D7" s="111"/>
      <c r="E7" s="165"/>
      <c r="F7" s="166"/>
      <c r="G7" s="134" t="s">
        <v>817</v>
      </c>
      <c r="H7" s="167">
        <v>5607</v>
      </c>
      <c r="I7" s="167">
        <v>5607</v>
      </c>
      <c r="J7" s="168">
        <v>2280</v>
      </c>
      <c r="K7" s="169">
        <f t="shared" si="3"/>
        <v>40.663456393793474</v>
      </c>
      <c r="L7" s="170">
        <v>31.3</v>
      </c>
    </row>
    <row r="8" spans="1:12" ht="19.5" customHeight="1">
      <c r="A8" s="164" t="s">
        <v>818</v>
      </c>
      <c r="B8" s="111"/>
      <c r="C8" s="111"/>
      <c r="D8" s="111"/>
      <c r="E8" s="165"/>
      <c r="F8" s="171"/>
      <c r="G8" s="134" t="s">
        <v>819</v>
      </c>
      <c r="H8" s="167">
        <v>5607</v>
      </c>
      <c r="I8" s="167">
        <v>5607</v>
      </c>
      <c r="J8" s="168">
        <v>2280</v>
      </c>
      <c r="K8" s="169">
        <f t="shared" si="3"/>
        <v>40.663456393793474</v>
      </c>
      <c r="L8" s="170">
        <v>31.3</v>
      </c>
    </row>
    <row r="9" spans="1:12" ht="19.5" customHeight="1">
      <c r="A9" s="164" t="s">
        <v>820</v>
      </c>
      <c r="B9" s="111"/>
      <c r="C9" s="111"/>
      <c r="D9" s="111"/>
      <c r="E9" s="165"/>
      <c r="F9" s="171"/>
      <c r="G9" s="134" t="s">
        <v>821</v>
      </c>
      <c r="H9" s="167"/>
      <c r="I9" s="167">
        <v>1213</v>
      </c>
      <c r="J9" s="168">
        <v>1213</v>
      </c>
      <c r="K9" s="169">
        <f t="shared" si="3"/>
        <v>100</v>
      </c>
      <c r="L9" s="170">
        <v>21.3</v>
      </c>
    </row>
    <row r="10" spans="1:12" ht="19.5" customHeight="1">
      <c r="A10" s="134" t="s">
        <v>822</v>
      </c>
      <c r="B10" s="111">
        <v>5000</v>
      </c>
      <c r="C10" s="111">
        <v>5000</v>
      </c>
      <c r="D10" s="111">
        <v>5061</v>
      </c>
      <c r="E10" s="169">
        <f t="shared" ref="E10" si="4">D10/C10*100</f>
        <v>101.22</v>
      </c>
      <c r="F10" s="170">
        <v>-22.3</v>
      </c>
      <c r="G10" s="134" t="s">
        <v>823</v>
      </c>
      <c r="H10" s="167"/>
      <c r="I10" s="167">
        <v>1213</v>
      </c>
      <c r="J10" s="168">
        <v>1213</v>
      </c>
      <c r="K10" s="169">
        <f t="shared" si="3"/>
        <v>100</v>
      </c>
      <c r="L10" s="170">
        <v>21.3</v>
      </c>
    </row>
    <row r="11" spans="1:12" ht="19.5" customHeight="1">
      <c r="A11" s="164"/>
      <c r="B11" s="164"/>
      <c r="C11" s="164"/>
      <c r="D11" s="172"/>
      <c r="E11" s="172"/>
      <c r="F11" s="172"/>
      <c r="G11" s="173" t="s">
        <v>824</v>
      </c>
      <c r="H11" s="167">
        <v>7001</v>
      </c>
      <c r="I11" s="167">
        <v>3788</v>
      </c>
      <c r="J11" s="168"/>
      <c r="K11" s="169"/>
      <c r="L11" s="170" t="s">
        <v>825</v>
      </c>
    </row>
    <row r="12" spans="1:12" ht="19.5" customHeight="1">
      <c r="A12" s="174"/>
      <c r="B12" s="174"/>
      <c r="C12" s="174"/>
      <c r="D12" s="172"/>
      <c r="E12" s="172"/>
      <c r="F12" s="172"/>
      <c r="G12" s="134" t="s">
        <v>826</v>
      </c>
      <c r="H12" s="167">
        <v>7001</v>
      </c>
      <c r="I12" s="167">
        <v>3788</v>
      </c>
      <c r="J12" s="167"/>
      <c r="K12" s="175"/>
      <c r="L12" s="170" t="s">
        <v>825</v>
      </c>
    </row>
    <row r="13" spans="1:12" ht="19.5" customHeight="1">
      <c r="A13" s="176"/>
      <c r="B13" s="176"/>
      <c r="C13" s="176"/>
      <c r="D13" s="177"/>
      <c r="E13" s="177"/>
      <c r="F13" s="177"/>
      <c r="G13" s="178"/>
      <c r="H13" s="167"/>
      <c r="I13" s="167"/>
      <c r="J13" s="171"/>
      <c r="K13" s="171"/>
      <c r="L13" s="176"/>
    </row>
    <row r="14" spans="1:12" ht="19.5" customHeight="1">
      <c r="A14" s="18" t="s">
        <v>577</v>
      </c>
      <c r="B14" s="179">
        <f>SUM(B15:B16)</f>
        <v>7608</v>
      </c>
      <c r="C14" s="179">
        <f>SUM(C15:C16)</f>
        <v>7608</v>
      </c>
      <c r="D14" s="179">
        <f>SUM(D15:D16)</f>
        <v>7608</v>
      </c>
      <c r="E14" s="95" t="s">
        <v>547</v>
      </c>
      <c r="F14" s="95" t="s">
        <v>547</v>
      </c>
      <c r="G14" s="18" t="s">
        <v>578</v>
      </c>
      <c r="H14" s="180"/>
      <c r="I14" s="180">
        <f>SUM(I15:I16)</f>
        <v>2000</v>
      </c>
      <c r="J14" s="180">
        <f>SUM(J15:J16)</f>
        <v>9176</v>
      </c>
      <c r="K14" s="95" t="s">
        <v>547</v>
      </c>
      <c r="L14" s="95" t="s">
        <v>547</v>
      </c>
    </row>
    <row r="15" spans="1:12" ht="19.5" customHeight="1">
      <c r="A15" s="164" t="s">
        <v>46</v>
      </c>
      <c r="B15" s="139"/>
      <c r="C15" s="111"/>
      <c r="D15" s="111"/>
      <c r="E15" s="95"/>
      <c r="F15" s="95"/>
      <c r="G15" s="139" t="s">
        <v>827</v>
      </c>
      <c r="H15" s="167"/>
      <c r="I15" s="167">
        <v>2000</v>
      </c>
      <c r="J15" s="167">
        <v>2000</v>
      </c>
      <c r="K15" s="95"/>
      <c r="L15" s="95"/>
    </row>
    <row r="16" spans="1:12" ht="19.5" customHeight="1">
      <c r="A16" s="164" t="s">
        <v>828</v>
      </c>
      <c r="B16" s="181">
        <v>7608</v>
      </c>
      <c r="C16" s="181">
        <v>7608</v>
      </c>
      <c r="D16" s="111">
        <v>7608</v>
      </c>
      <c r="E16" s="95"/>
      <c r="F16" s="95"/>
      <c r="G16" s="139" t="s">
        <v>829</v>
      </c>
      <c r="H16" s="167"/>
      <c r="I16" s="181"/>
      <c r="J16" s="167">
        <v>7176</v>
      </c>
      <c r="K16" s="95"/>
      <c r="L16" s="95"/>
    </row>
    <row r="17" spans="1:12" ht="27" customHeight="1">
      <c r="A17" s="226" t="s">
        <v>441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</row>
  </sheetData>
  <mergeCells count="4">
    <mergeCell ref="A17:L17"/>
    <mergeCell ref="A1:C1"/>
    <mergeCell ref="A2:L2"/>
    <mergeCell ref="J3:L3"/>
  </mergeCells>
  <phoneticPr fontId="3" type="noConversion"/>
  <printOptions horizontalCentered="1"/>
  <pageMargins left="0.23622047244094491" right="0.23622047244094491" top="0.70866141732283472" bottom="0.31496062992125984" header="0.31496062992125984" footer="0.31496062992125984"/>
  <pageSetup paperSize="9" scale="85" orientation="landscape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L17"/>
  <sheetViews>
    <sheetView showZeros="0" zoomScaleNormal="100" workbookViewId="0">
      <selection activeCell="A2" sqref="A2:L2"/>
    </sheetView>
  </sheetViews>
  <sheetFormatPr defaultRowHeight="13.5"/>
  <cols>
    <col min="1" max="1" width="29" style="39" customWidth="1"/>
    <col min="2" max="3" width="11.875" style="39" bestFit="1" customWidth="1"/>
    <col min="4" max="4" width="9.25" style="39" bestFit="1" customWidth="1"/>
    <col min="5" max="5" width="12.875" style="39" customWidth="1"/>
    <col min="6" max="6" width="8" style="39" bestFit="1" customWidth="1"/>
    <col min="7" max="7" width="29.5" style="39" bestFit="1" customWidth="1"/>
    <col min="8" max="9" width="11.875" style="39" bestFit="1" customWidth="1"/>
    <col min="10" max="10" width="9.25" style="39" bestFit="1" customWidth="1"/>
    <col min="11" max="11" width="12.625" style="39" customWidth="1"/>
    <col min="12" max="12" width="8" style="39" bestFit="1" customWidth="1"/>
    <col min="13" max="16384" width="9" style="39"/>
  </cols>
  <sheetData>
    <row r="1" spans="1:12" ht="18.75">
      <c r="A1" s="209" t="s">
        <v>911</v>
      </c>
      <c r="B1" s="209"/>
      <c r="C1" s="209"/>
      <c r="D1" s="209"/>
      <c r="E1" s="59"/>
      <c r="F1" s="75"/>
    </row>
    <row r="2" spans="1:12" s="75" customFormat="1" ht="24.75" customHeight="1">
      <c r="A2" s="213" t="s">
        <v>846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s="75" customFormat="1" ht="24.75" customHeight="1">
      <c r="A3" s="228"/>
      <c r="B3" s="228"/>
      <c r="C3" s="228"/>
      <c r="D3" s="229"/>
      <c r="E3" s="82"/>
      <c r="F3" s="82"/>
      <c r="G3" s="182"/>
      <c r="H3" s="183"/>
      <c r="I3" s="183"/>
      <c r="K3" s="230" t="s">
        <v>47</v>
      </c>
      <c r="L3" s="230"/>
    </row>
    <row r="4" spans="1:12" s="187" customFormat="1" ht="37.5">
      <c r="A4" s="184" t="s">
        <v>847</v>
      </c>
      <c r="B4" s="185" t="s">
        <v>541</v>
      </c>
      <c r="C4" s="185" t="s">
        <v>848</v>
      </c>
      <c r="D4" s="186" t="s">
        <v>41</v>
      </c>
      <c r="E4" s="1" t="s">
        <v>543</v>
      </c>
      <c r="F4" s="186" t="s">
        <v>545</v>
      </c>
      <c r="G4" s="184" t="s">
        <v>849</v>
      </c>
      <c r="H4" s="4" t="s">
        <v>541</v>
      </c>
      <c r="I4" s="4" t="s">
        <v>542</v>
      </c>
      <c r="J4" s="186" t="s">
        <v>41</v>
      </c>
      <c r="K4" s="1" t="s">
        <v>543</v>
      </c>
      <c r="L4" s="186" t="s">
        <v>545</v>
      </c>
    </row>
    <row r="5" spans="1:12" s="187" customFormat="1" ht="21.75" customHeight="1">
      <c r="A5" s="188" t="s">
        <v>3</v>
      </c>
      <c r="B5" s="189"/>
      <c r="C5" s="190"/>
      <c r="D5" s="190"/>
      <c r="E5" s="190"/>
      <c r="F5" s="191"/>
      <c r="G5" s="188" t="s">
        <v>3</v>
      </c>
      <c r="H5" s="189"/>
      <c r="I5" s="190"/>
      <c r="J5" s="190"/>
      <c r="K5" s="190"/>
      <c r="L5" s="190"/>
    </row>
    <row r="6" spans="1:12" s="187" customFormat="1" ht="21.75" customHeight="1">
      <c r="A6" s="192" t="s">
        <v>831</v>
      </c>
      <c r="B6" s="189"/>
      <c r="C6" s="190"/>
      <c r="D6" s="190"/>
      <c r="E6" s="190"/>
      <c r="F6" s="191"/>
      <c r="G6" s="192" t="s">
        <v>832</v>
      </c>
      <c r="H6" s="189"/>
      <c r="I6" s="190"/>
      <c r="J6" s="190"/>
      <c r="K6" s="190"/>
      <c r="L6" s="190"/>
    </row>
    <row r="7" spans="1:12" s="187" customFormat="1" ht="21.75" customHeight="1">
      <c r="A7" s="193" t="s">
        <v>6</v>
      </c>
      <c r="B7" s="194"/>
      <c r="C7" s="195"/>
      <c r="D7" s="195"/>
      <c r="E7" s="195"/>
      <c r="F7" s="196"/>
      <c r="G7" s="193" t="s">
        <v>833</v>
      </c>
      <c r="H7" s="194"/>
      <c r="I7" s="195"/>
      <c r="J7" s="195"/>
      <c r="K7" s="195"/>
      <c r="L7" s="195"/>
    </row>
    <row r="8" spans="1:12" s="187" customFormat="1" ht="21.75" customHeight="1">
      <c r="A8" s="197" t="s">
        <v>834</v>
      </c>
      <c r="B8" s="194"/>
      <c r="C8" s="195"/>
      <c r="D8" s="195"/>
      <c r="E8" s="195"/>
      <c r="F8" s="196"/>
      <c r="G8" s="197" t="s">
        <v>834</v>
      </c>
      <c r="H8" s="194"/>
      <c r="I8" s="195"/>
      <c r="J8" s="195"/>
      <c r="K8" s="195"/>
      <c r="L8" s="195"/>
    </row>
    <row r="9" spans="1:12" s="187" customFormat="1" ht="21.75" customHeight="1">
      <c r="A9" s="197" t="s">
        <v>835</v>
      </c>
      <c r="B9" s="194"/>
      <c r="C9" s="195"/>
      <c r="D9" s="195"/>
      <c r="E9" s="195"/>
      <c r="F9" s="196"/>
      <c r="G9" s="197" t="s">
        <v>835</v>
      </c>
      <c r="H9" s="194"/>
      <c r="I9" s="195"/>
      <c r="J9" s="195"/>
      <c r="K9" s="195"/>
      <c r="L9" s="195"/>
    </row>
    <row r="10" spans="1:12" s="187" customFormat="1" ht="21.75" customHeight="1">
      <c r="A10" s="197" t="s">
        <v>836</v>
      </c>
      <c r="B10" s="194"/>
      <c r="C10" s="195"/>
      <c r="D10" s="195"/>
      <c r="E10" s="195"/>
      <c r="F10" s="196"/>
      <c r="G10" s="197" t="s">
        <v>836</v>
      </c>
      <c r="H10" s="194"/>
      <c r="I10" s="195"/>
      <c r="J10" s="195"/>
      <c r="K10" s="195"/>
      <c r="L10" s="195"/>
    </row>
    <row r="11" spans="1:12" s="187" customFormat="1" ht="21.75" customHeight="1">
      <c r="A11" s="193" t="s">
        <v>837</v>
      </c>
      <c r="B11" s="194"/>
      <c r="C11" s="195"/>
      <c r="D11" s="195"/>
      <c r="E11" s="195"/>
      <c r="F11" s="196"/>
      <c r="G11" s="193" t="s">
        <v>838</v>
      </c>
      <c r="H11" s="194"/>
      <c r="I11" s="195"/>
      <c r="J11" s="195"/>
      <c r="K11" s="195"/>
      <c r="L11" s="195"/>
    </row>
    <row r="12" spans="1:12" s="187" customFormat="1" ht="24.75" customHeight="1">
      <c r="A12" s="198" t="s">
        <v>839</v>
      </c>
      <c r="B12" s="194"/>
      <c r="C12" s="195"/>
      <c r="D12" s="195"/>
      <c r="E12" s="195"/>
      <c r="F12" s="196"/>
      <c r="G12" s="198" t="s">
        <v>839</v>
      </c>
      <c r="H12" s="194"/>
      <c r="I12" s="195"/>
      <c r="J12" s="195"/>
      <c r="K12" s="195"/>
      <c r="L12" s="195"/>
    </row>
    <row r="13" spans="1:12" s="187" customFormat="1" ht="21.75" customHeight="1">
      <c r="A13" s="197" t="s">
        <v>840</v>
      </c>
      <c r="B13" s="194"/>
      <c r="C13" s="195"/>
      <c r="D13" s="195"/>
      <c r="E13" s="195"/>
      <c r="F13" s="196"/>
      <c r="G13" s="197" t="s">
        <v>840</v>
      </c>
      <c r="H13" s="194"/>
      <c r="I13" s="195"/>
      <c r="J13" s="195"/>
      <c r="K13" s="195"/>
      <c r="L13" s="195"/>
    </row>
    <row r="14" spans="1:12" s="187" customFormat="1" ht="21.75" customHeight="1">
      <c r="A14" s="193" t="s">
        <v>841</v>
      </c>
      <c r="B14" s="194"/>
      <c r="C14" s="195"/>
      <c r="D14" s="195"/>
      <c r="E14" s="195"/>
      <c r="F14" s="196"/>
      <c r="G14" s="193" t="s">
        <v>842</v>
      </c>
      <c r="H14" s="194"/>
      <c r="I14" s="195"/>
      <c r="J14" s="195"/>
      <c r="K14" s="195"/>
      <c r="L14" s="195"/>
    </row>
    <row r="15" spans="1:12" s="187" customFormat="1" ht="21.75" customHeight="1">
      <c r="A15" s="193" t="s">
        <v>7</v>
      </c>
      <c r="B15" s="194"/>
      <c r="C15" s="195"/>
      <c r="D15" s="195"/>
      <c r="E15" s="195"/>
      <c r="F15" s="196"/>
      <c r="G15" s="193" t="s">
        <v>843</v>
      </c>
      <c r="H15" s="194"/>
      <c r="I15" s="195"/>
      <c r="J15" s="195"/>
      <c r="K15" s="195"/>
      <c r="L15" s="195"/>
    </row>
    <row r="16" spans="1:12" s="187" customFormat="1" ht="21.75" customHeight="1">
      <c r="A16" s="199"/>
      <c r="B16" s="200"/>
      <c r="C16" s="200"/>
      <c r="D16" s="200"/>
      <c r="E16" s="200"/>
      <c r="F16" s="200"/>
      <c r="G16" s="201" t="s">
        <v>844</v>
      </c>
      <c r="H16" s="200"/>
      <c r="I16" s="200"/>
      <c r="J16" s="200"/>
      <c r="K16" s="200"/>
      <c r="L16" s="200"/>
    </row>
    <row r="17" spans="1:12" s="75" customFormat="1" ht="14.25">
      <c r="A17" s="231" t="s">
        <v>845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</row>
  </sheetData>
  <mergeCells count="5">
    <mergeCell ref="A3:D3"/>
    <mergeCell ref="K3:L3"/>
    <mergeCell ref="A17:L17"/>
    <mergeCell ref="A1:D1"/>
    <mergeCell ref="A2:L2"/>
  </mergeCells>
  <phoneticPr fontId="3" type="noConversion"/>
  <printOptions horizontalCentered="1"/>
  <pageMargins left="0.15748031496062992" right="0.15748031496062992" top="0.31496062992125984" bottom="0.31496062992125984" header="0.31496062992125984" footer="0.31496062992125984"/>
  <pageSetup paperSize="9" scale="85" orientation="landscape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"/>
  <sheetViews>
    <sheetView zoomScaleNormal="100" zoomScaleSheetLayoutView="100" workbookViewId="0">
      <selection activeCell="A2" sqref="A2:G2"/>
    </sheetView>
  </sheetViews>
  <sheetFormatPr defaultColWidth="9" defaultRowHeight="14.25"/>
  <cols>
    <col min="1" max="1" width="22.625" style="57" customWidth="1"/>
    <col min="2" max="7" width="10.125" style="57" customWidth="1"/>
    <col min="8" max="8" width="7" style="57" customWidth="1"/>
    <col min="9" max="9" width="8.25" style="57" customWidth="1"/>
    <col min="10" max="10" width="7.125" style="57" customWidth="1"/>
    <col min="11" max="255" width="9" style="57"/>
    <col min="256" max="256" width="32.125" style="57" customWidth="1"/>
    <col min="257" max="259" width="6.25" style="57" customWidth="1"/>
    <col min="260" max="265" width="6" style="57" customWidth="1"/>
    <col min="266" max="511" width="9" style="57"/>
    <col min="512" max="512" width="32.125" style="57" customWidth="1"/>
    <col min="513" max="515" width="6.25" style="57" customWidth="1"/>
    <col min="516" max="521" width="6" style="57" customWidth="1"/>
    <col min="522" max="767" width="9" style="57"/>
    <col min="768" max="768" width="32.125" style="57" customWidth="1"/>
    <col min="769" max="771" width="6.25" style="57" customWidth="1"/>
    <col min="772" max="777" width="6" style="57" customWidth="1"/>
    <col min="778" max="1023" width="9" style="57"/>
    <col min="1024" max="1024" width="32.125" style="57" customWidth="1"/>
    <col min="1025" max="1027" width="6.25" style="57" customWidth="1"/>
    <col min="1028" max="1033" width="6" style="57" customWidth="1"/>
    <col min="1034" max="1279" width="9" style="57"/>
    <col min="1280" max="1280" width="32.125" style="57" customWidth="1"/>
    <col min="1281" max="1283" width="6.25" style="57" customWidth="1"/>
    <col min="1284" max="1289" width="6" style="57" customWidth="1"/>
    <col min="1290" max="1535" width="9" style="57"/>
    <col min="1536" max="1536" width="32.125" style="57" customWidth="1"/>
    <col min="1537" max="1539" width="6.25" style="57" customWidth="1"/>
    <col min="1540" max="1545" width="6" style="57" customWidth="1"/>
    <col min="1546" max="1791" width="9" style="57"/>
    <col min="1792" max="1792" width="32.125" style="57" customWidth="1"/>
    <col min="1793" max="1795" width="6.25" style="57" customWidth="1"/>
    <col min="1796" max="1801" width="6" style="57" customWidth="1"/>
    <col min="1802" max="2047" width="9" style="57"/>
    <col min="2048" max="2048" width="32.125" style="57" customWidth="1"/>
    <col min="2049" max="2051" width="6.25" style="57" customWidth="1"/>
    <col min="2052" max="2057" width="6" style="57" customWidth="1"/>
    <col min="2058" max="2303" width="9" style="57"/>
    <col min="2304" max="2304" width="32.125" style="57" customWidth="1"/>
    <col min="2305" max="2307" width="6.25" style="57" customWidth="1"/>
    <col min="2308" max="2313" width="6" style="57" customWidth="1"/>
    <col min="2314" max="2559" width="9" style="57"/>
    <col min="2560" max="2560" width="32.125" style="57" customWidth="1"/>
    <col min="2561" max="2563" width="6.25" style="57" customWidth="1"/>
    <col min="2564" max="2569" width="6" style="57" customWidth="1"/>
    <col min="2570" max="2815" width="9" style="57"/>
    <col min="2816" max="2816" width="32.125" style="57" customWidth="1"/>
    <col min="2817" max="2819" width="6.25" style="57" customWidth="1"/>
    <col min="2820" max="2825" width="6" style="57" customWidth="1"/>
    <col min="2826" max="3071" width="9" style="57"/>
    <col min="3072" max="3072" width="32.125" style="57" customWidth="1"/>
    <col min="3073" max="3075" width="6.25" style="57" customWidth="1"/>
    <col min="3076" max="3081" width="6" style="57" customWidth="1"/>
    <col min="3082" max="3327" width="9" style="57"/>
    <col min="3328" max="3328" width="32.125" style="57" customWidth="1"/>
    <col min="3329" max="3331" width="6.25" style="57" customWidth="1"/>
    <col min="3332" max="3337" width="6" style="57" customWidth="1"/>
    <col min="3338" max="3583" width="9" style="57"/>
    <col min="3584" max="3584" width="32.125" style="57" customWidth="1"/>
    <col min="3585" max="3587" width="6.25" style="57" customWidth="1"/>
    <col min="3588" max="3593" width="6" style="57" customWidth="1"/>
    <col min="3594" max="3839" width="9" style="57"/>
    <col min="3840" max="3840" width="32.125" style="57" customWidth="1"/>
    <col min="3841" max="3843" width="6.25" style="57" customWidth="1"/>
    <col min="3844" max="3849" width="6" style="57" customWidth="1"/>
    <col min="3850" max="4095" width="9" style="57"/>
    <col min="4096" max="4096" width="32.125" style="57" customWidth="1"/>
    <col min="4097" max="4099" width="6.25" style="57" customWidth="1"/>
    <col min="4100" max="4105" width="6" style="57" customWidth="1"/>
    <col min="4106" max="4351" width="9" style="57"/>
    <col min="4352" max="4352" width="32.125" style="57" customWidth="1"/>
    <col min="4353" max="4355" width="6.25" style="57" customWidth="1"/>
    <col min="4356" max="4361" width="6" style="57" customWidth="1"/>
    <col min="4362" max="4607" width="9" style="57"/>
    <col min="4608" max="4608" width="32.125" style="57" customWidth="1"/>
    <col min="4609" max="4611" width="6.25" style="57" customWidth="1"/>
    <col min="4612" max="4617" width="6" style="57" customWidth="1"/>
    <col min="4618" max="4863" width="9" style="57"/>
    <col min="4864" max="4864" width="32.125" style="57" customWidth="1"/>
    <col min="4865" max="4867" width="6.25" style="57" customWidth="1"/>
    <col min="4868" max="4873" width="6" style="57" customWidth="1"/>
    <col min="4874" max="5119" width="9" style="57"/>
    <col min="5120" max="5120" width="32.125" style="57" customWidth="1"/>
    <col min="5121" max="5123" width="6.25" style="57" customWidth="1"/>
    <col min="5124" max="5129" width="6" style="57" customWidth="1"/>
    <col min="5130" max="5375" width="9" style="57"/>
    <col min="5376" max="5376" width="32.125" style="57" customWidth="1"/>
    <col min="5377" max="5379" width="6.25" style="57" customWidth="1"/>
    <col min="5380" max="5385" width="6" style="57" customWidth="1"/>
    <col min="5386" max="5631" width="9" style="57"/>
    <col min="5632" max="5632" width="32.125" style="57" customWidth="1"/>
    <col min="5633" max="5635" width="6.25" style="57" customWidth="1"/>
    <col min="5636" max="5641" width="6" style="57" customWidth="1"/>
    <col min="5642" max="5887" width="9" style="57"/>
    <col min="5888" max="5888" width="32.125" style="57" customWidth="1"/>
    <col min="5889" max="5891" width="6.25" style="57" customWidth="1"/>
    <col min="5892" max="5897" width="6" style="57" customWidth="1"/>
    <col min="5898" max="6143" width="9" style="57"/>
    <col min="6144" max="6144" width="32.125" style="57" customWidth="1"/>
    <col min="6145" max="6147" width="6.25" style="57" customWidth="1"/>
    <col min="6148" max="6153" width="6" style="57" customWidth="1"/>
    <col min="6154" max="6399" width="9" style="57"/>
    <col min="6400" max="6400" width="32.125" style="57" customWidth="1"/>
    <col min="6401" max="6403" width="6.25" style="57" customWidth="1"/>
    <col min="6404" max="6409" width="6" style="57" customWidth="1"/>
    <col min="6410" max="6655" width="9" style="57"/>
    <col min="6656" max="6656" width="32.125" style="57" customWidth="1"/>
    <col min="6657" max="6659" width="6.25" style="57" customWidth="1"/>
    <col min="6660" max="6665" width="6" style="57" customWidth="1"/>
    <col min="6666" max="6911" width="9" style="57"/>
    <col min="6912" max="6912" width="32.125" style="57" customWidth="1"/>
    <col min="6913" max="6915" width="6.25" style="57" customWidth="1"/>
    <col min="6916" max="6921" width="6" style="57" customWidth="1"/>
    <col min="6922" max="7167" width="9" style="57"/>
    <col min="7168" max="7168" width="32.125" style="57" customWidth="1"/>
    <col min="7169" max="7171" width="6.25" style="57" customWidth="1"/>
    <col min="7172" max="7177" width="6" style="57" customWidth="1"/>
    <col min="7178" max="7423" width="9" style="57"/>
    <col min="7424" max="7424" width="32.125" style="57" customWidth="1"/>
    <col min="7425" max="7427" width="6.25" style="57" customWidth="1"/>
    <col min="7428" max="7433" width="6" style="57" customWidth="1"/>
    <col min="7434" max="7679" width="9" style="57"/>
    <col min="7680" max="7680" width="32.125" style="57" customWidth="1"/>
    <col min="7681" max="7683" width="6.25" style="57" customWidth="1"/>
    <col min="7684" max="7689" width="6" style="57" customWidth="1"/>
    <col min="7690" max="7935" width="9" style="57"/>
    <col min="7936" max="7936" width="32.125" style="57" customWidth="1"/>
    <col min="7937" max="7939" width="6.25" style="57" customWidth="1"/>
    <col min="7940" max="7945" width="6" style="57" customWidth="1"/>
    <col min="7946" max="8191" width="9" style="57"/>
    <col min="8192" max="8192" width="32.125" style="57" customWidth="1"/>
    <col min="8193" max="8195" width="6.25" style="57" customWidth="1"/>
    <col min="8196" max="8201" width="6" style="57" customWidth="1"/>
    <col min="8202" max="8447" width="9" style="57"/>
    <col min="8448" max="8448" width="32.125" style="57" customWidth="1"/>
    <col min="8449" max="8451" width="6.25" style="57" customWidth="1"/>
    <col min="8452" max="8457" width="6" style="57" customWidth="1"/>
    <col min="8458" max="8703" width="9" style="57"/>
    <col min="8704" max="8704" width="32.125" style="57" customWidth="1"/>
    <col min="8705" max="8707" width="6.25" style="57" customWidth="1"/>
    <col min="8708" max="8713" width="6" style="57" customWidth="1"/>
    <col min="8714" max="8959" width="9" style="57"/>
    <col min="8960" max="8960" width="32.125" style="57" customWidth="1"/>
    <col min="8961" max="8963" width="6.25" style="57" customWidth="1"/>
    <col min="8964" max="8969" width="6" style="57" customWidth="1"/>
    <col min="8970" max="9215" width="9" style="57"/>
    <col min="9216" max="9216" width="32.125" style="57" customWidth="1"/>
    <col min="9217" max="9219" width="6.25" style="57" customWidth="1"/>
    <col min="9220" max="9225" width="6" style="57" customWidth="1"/>
    <col min="9226" max="9471" width="9" style="57"/>
    <col min="9472" max="9472" width="32.125" style="57" customWidth="1"/>
    <col min="9473" max="9475" width="6.25" style="57" customWidth="1"/>
    <col min="9476" max="9481" width="6" style="57" customWidth="1"/>
    <col min="9482" max="9727" width="9" style="57"/>
    <col min="9728" max="9728" width="32.125" style="57" customWidth="1"/>
    <col min="9729" max="9731" width="6.25" style="57" customWidth="1"/>
    <col min="9732" max="9737" width="6" style="57" customWidth="1"/>
    <col min="9738" max="9983" width="9" style="57"/>
    <col min="9984" max="9984" width="32.125" style="57" customWidth="1"/>
    <col min="9985" max="9987" width="6.25" style="57" customWidth="1"/>
    <col min="9988" max="9993" width="6" style="57" customWidth="1"/>
    <col min="9994" max="10239" width="9" style="57"/>
    <col min="10240" max="10240" width="32.125" style="57" customWidth="1"/>
    <col min="10241" max="10243" width="6.25" style="57" customWidth="1"/>
    <col min="10244" max="10249" width="6" style="57" customWidth="1"/>
    <col min="10250" max="10495" width="9" style="57"/>
    <col min="10496" max="10496" width="32.125" style="57" customWidth="1"/>
    <col min="10497" max="10499" width="6.25" style="57" customWidth="1"/>
    <col min="10500" max="10505" width="6" style="57" customWidth="1"/>
    <col min="10506" max="10751" width="9" style="57"/>
    <col min="10752" max="10752" width="32.125" style="57" customWidth="1"/>
    <col min="10753" max="10755" width="6.25" style="57" customWidth="1"/>
    <col min="10756" max="10761" width="6" style="57" customWidth="1"/>
    <col min="10762" max="11007" width="9" style="57"/>
    <col min="11008" max="11008" width="32.125" style="57" customWidth="1"/>
    <col min="11009" max="11011" width="6.25" style="57" customWidth="1"/>
    <col min="11012" max="11017" width="6" style="57" customWidth="1"/>
    <col min="11018" max="11263" width="9" style="57"/>
    <col min="11264" max="11264" width="32.125" style="57" customWidth="1"/>
    <col min="11265" max="11267" width="6.25" style="57" customWidth="1"/>
    <col min="11268" max="11273" width="6" style="57" customWidth="1"/>
    <col min="11274" max="11519" width="9" style="57"/>
    <col min="11520" max="11520" width="32.125" style="57" customWidth="1"/>
    <col min="11521" max="11523" width="6.25" style="57" customWidth="1"/>
    <col min="11524" max="11529" width="6" style="57" customWidth="1"/>
    <col min="11530" max="11775" width="9" style="57"/>
    <col min="11776" max="11776" width="32.125" style="57" customWidth="1"/>
    <col min="11777" max="11779" width="6.25" style="57" customWidth="1"/>
    <col min="11780" max="11785" width="6" style="57" customWidth="1"/>
    <col min="11786" max="12031" width="9" style="57"/>
    <col min="12032" max="12032" width="32.125" style="57" customWidth="1"/>
    <col min="12033" max="12035" width="6.25" style="57" customWidth="1"/>
    <col min="12036" max="12041" width="6" style="57" customWidth="1"/>
    <col min="12042" max="12287" width="9" style="57"/>
    <col min="12288" max="12288" width="32.125" style="57" customWidth="1"/>
    <col min="12289" max="12291" width="6.25" style="57" customWidth="1"/>
    <col min="12292" max="12297" width="6" style="57" customWidth="1"/>
    <col min="12298" max="12543" width="9" style="57"/>
    <col min="12544" max="12544" width="32.125" style="57" customWidth="1"/>
    <col min="12545" max="12547" width="6.25" style="57" customWidth="1"/>
    <col min="12548" max="12553" width="6" style="57" customWidth="1"/>
    <col min="12554" max="12799" width="9" style="57"/>
    <col min="12800" max="12800" width="32.125" style="57" customWidth="1"/>
    <col min="12801" max="12803" width="6.25" style="57" customWidth="1"/>
    <col min="12804" max="12809" width="6" style="57" customWidth="1"/>
    <col min="12810" max="13055" width="9" style="57"/>
    <col min="13056" max="13056" width="32.125" style="57" customWidth="1"/>
    <col min="13057" max="13059" width="6.25" style="57" customWidth="1"/>
    <col min="13060" max="13065" width="6" style="57" customWidth="1"/>
    <col min="13066" max="13311" width="9" style="57"/>
    <col min="13312" max="13312" width="32.125" style="57" customWidth="1"/>
    <col min="13313" max="13315" width="6.25" style="57" customWidth="1"/>
    <col min="13316" max="13321" width="6" style="57" customWidth="1"/>
    <col min="13322" max="13567" width="9" style="57"/>
    <col min="13568" max="13568" width="32.125" style="57" customWidth="1"/>
    <col min="13569" max="13571" width="6.25" style="57" customWidth="1"/>
    <col min="13572" max="13577" width="6" style="57" customWidth="1"/>
    <col min="13578" max="13823" width="9" style="57"/>
    <col min="13824" max="13824" width="32.125" style="57" customWidth="1"/>
    <col min="13825" max="13827" width="6.25" style="57" customWidth="1"/>
    <col min="13828" max="13833" width="6" style="57" customWidth="1"/>
    <col min="13834" max="14079" width="9" style="57"/>
    <col min="14080" max="14080" width="32.125" style="57" customWidth="1"/>
    <col min="14081" max="14083" width="6.25" style="57" customWidth="1"/>
    <col min="14084" max="14089" width="6" style="57" customWidth="1"/>
    <col min="14090" max="14335" width="9" style="57"/>
    <col min="14336" max="14336" width="32.125" style="57" customWidth="1"/>
    <col min="14337" max="14339" width="6.25" style="57" customWidth="1"/>
    <col min="14340" max="14345" width="6" style="57" customWidth="1"/>
    <col min="14346" max="14591" width="9" style="57"/>
    <col min="14592" max="14592" width="32.125" style="57" customWidth="1"/>
    <col min="14593" max="14595" width="6.25" style="57" customWidth="1"/>
    <col min="14596" max="14601" width="6" style="57" customWidth="1"/>
    <col min="14602" max="14847" width="9" style="57"/>
    <col min="14848" max="14848" width="32.125" style="57" customWidth="1"/>
    <col min="14849" max="14851" width="6.25" style="57" customWidth="1"/>
    <col min="14852" max="14857" width="6" style="57" customWidth="1"/>
    <col min="14858" max="15103" width="9" style="57"/>
    <col min="15104" max="15104" width="32.125" style="57" customWidth="1"/>
    <col min="15105" max="15107" width="6.25" style="57" customWidth="1"/>
    <col min="15108" max="15113" width="6" style="57" customWidth="1"/>
    <col min="15114" max="15359" width="9" style="57"/>
    <col min="15360" max="15360" width="32.125" style="57" customWidth="1"/>
    <col min="15361" max="15363" width="6.25" style="57" customWidth="1"/>
    <col min="15364" max="15369" width="6" style="57" customWidth="1"/>
    <col min="15370" max="15615" width="9" style="57"/>
    <col min="15616" max="15616" width="32.125" style="57" customWidth="1"/>
    <col min="15617" max="15619" width="6.25" style="57" customWidth="1"/>
    <col min="15620" max="15625" width="6" style="57" customWidth="1"/>
    <col min="15626" max="15871" width="9" style="57"/>
    <col min="15872" max="15872" width="32.125" style="57" customWidth="1"/>
    <col min="15873" max="15875" width="6.25" style="57" customWidth="1"/>
    <col min="15876" max="15881" width="6" style="57" customWidth="1"/>
    <col min="15882" max="16127" width="9" style="57"/>
    <col min="16128" max="16128" width="32.125" style="57" customWidth="1"/>
    <col min="16129" max="16131" width="6.25" style="57" customWidth="1"/>
    <col min="16132" max="16137" width="6" style="57" customWidth="1"/>
    <col min="16138" max="16384" width="9" style="57"/>
  </cols>
  <sheetData>
    <row r="1" spans="1:7" s="56" customFormat="1" ht="18.75">
      <c r="A1" s="209" t="s">
        <v>912</v>
      </c>
      <c r="B1" s="209"/>
      <c r="C1" s="209"/>
      <c r="D1" s="209"/>
      <c r="E1" s="55"/>
    </row>
    <row r="2" spans="1:7" ht="19.5">
      <c r="A2" s="234" t="s">
        <v>440</v>
      </c>
      <c r="B2" s="234"/>
      <c r="C2" s="234"/>
      <c r="D2" s="234"/>
      <c r="E2" s="234"/>
      <c r="F2" s="234"/>
      <c r="G2" s="234"/>
    </row>
    <row r="3" spans="1:7">
      <c r="A3" s="60"/>
      <c r="B3" s="60"/>
      <c r="C3" s="61"/>
      <c r="D3" s="61"/>
      <c r="E3" s="61"/>
      <c r="F3" s="61"/>
      <c r="G3" s="62" t="s">
        <v>49</v>
      </c>
    </row>
    <row r="4" spans="1:7" ht="16.5">
      <c r="A4" s="232" t="s">
        <v>50</v>
      </c>
      <c r="B4" s="232" t="s">
        <v>850</v>
      </c>
      <c r="C4" s="232"/>
      <c r="D4" s="232"/>
      <c r="E4" s="232" t="s">
        <v>851</v>
      </c>
      <c r="F4" s="232"/>
      <c r="G4" s="232"/>
    </row>
    <row r="5" spans="1:7" ht="16.5">
      <c r="A5" s="232"/>
      <c r="B5" s="202" t="s">
        <v>852</v>
      </c>
      <c r="C5" s="202" t="s">
        <v>51</v>
      </c>
      <c r="D5" s="202" t="s">
        <v>52</v>
      </c>
      <c r="E5" s="202" t="s">
        <v>852</v>
      </c>
      <c r="F5" s="202" t="s">
        <v>51</v>
      </c>
      <c r="G5" s="202" t="s">
        <v>52</v>
      </c>
    </row>
    <row r="6" spans="1:7" ht="16.5">
      <c r="A6" s="202" t="s">
        <v>853</v>
      </c>
      <c r="B6" s="202" t="s">
        <v>53</v>
      </c>
      <c r="C6" s="202" t="s">
        <v>54</v>
      </c>
      <c r="D6" s="202" t="s">
        <v>55</v>
      </c>
      <c r="E6" s="202" t="s">
        <v>56</v>
      </c>
      <c r="F6" s="202" t="s">
        <v>57</v>
      </c>
      <c r="G6" s="202" t="s">
        <v>58</v>
      </c>
    </row>
    <row r="7" spans="1:7">
      <c r="A7" s="203" t="s">
        <v>854</v>
      </c>
      <c r="B7" s="204">
        <v>95.1</v>
      </c>
      <c r="C7" s="204">
        <v>47.4</v>
      </c>
      <c r="D7" s="204">
        <v>47.7</v>
      </c>
      <c r="E7" s="204">
        <v>95</v>
      </c>
      <c r="F7" s="204">
        <v>47.3</v>
      </c>
      <c r="G7" s="204">
        <v>47.7</v>
      </c>
    </row>
    <row r="8" spans="1:7">
      <c r="A8" s="233" t="s">
        <v>432</v>
      </c>
      <c r="B8" s="233"/>
      <c r="C8" s="233"/>
      <c r="D8" s="233"/>
      <c r="E8" s="233"/>
      <c r="F8" s="233"/>
      <c r="G8" s="233"/>
    </row>
  </sheetData>
  <mergeCells count="6">
    <mergeCell ref="A4:A5"/>
    <mergeCell ref="B4:D4"/>
    <mergeCell ref="E4:G4"/>
    <mergeCell ref="A8:G8"/>
    <mergeCell ref="A1:D1"/>
    <mergeCell ref="A2:G2"/>
  </mergeCells>
  <phoneticPr fontId="1" type="noConversion"/>
  <printOptions horizontalCentered="1"/>
  <pageMargins left="0.23622047244094491" right="0.23622047244094491" top="0.9055118110236221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"/>
  <sheetViews>
    <sheetView zoomScale="90" zoomScaleNormal="90" zoomScaleSheetLayoutView="100" workbookViewId="0">
      <selection activeCell="O10" sqref="O10"/>
    </sheetView>
  </sheetViews>
  <sheetFormatPr defaultColWidth="9" defaultRowHeight="14.25"/>
  <cols>
    <col min="1" max="1" width="15.125" style="30" bestFit="1" customWidth="1"/>
    <col min="2" max="2" width="13" style="30" bestFit="1" customWidth="1"/>
    <col min="3" max="3" width="14.125" style="30" bestFit="1" customWidth="1"/>
    <col min="4" max="4" width="17.25" style="30" bestFit="1" customWidth="1"/>
    <col min="5" max="6" width="9.75" style="30" bestFit="1" customWidth="1"/>
    <col min="7" max="7" width="19.75" style="30" bestFit="1" customWidth="1"/>
    <col min="8" max="10" width="6.75" style="30" customWidth="1"/>
    <col min="11" max="256" width="9" style="30"/>
    <col min="257" max="257" width="32" style="30" customWidth="1"/>
    <col min="258" max="266" width="6.375" style="30" customWidth="1"/>
    <col min="267" max="512" width="9" style="30"/>
    <col min="513" max="513" width="32" style="30" customWidth="1"/>
    <col min="514" max="522" width="6.375" style="30" customWidth="1"/>
    <col min="523" max="768" width="9" style="30"/>
    <col min="769" max="769" width="32" style="30" customWidth="1"/>
    <col min="770" max="778" width="6.375" style="30" customWidth="1"/>
    <col min="779" max="1024" width="9" style="30"/>
    <col min="1025" max="1025" width="32" style="30" customWidth="1"/>
    <col min="1026" max="1034" width="6.375" style="30" customWidth="1"/>
    <col min="1035" max="1280" width="9" style="30"/>
    <col min="1281" max="1281" width="32" style="30" customWidth="1"/>
    <col min="1282" max="1290" width="6.375" style="30" customWidth="1"/>
    <col min="1291" max="1536" width="9" style="30"/>
    <col min="1537" max="1537" width="32" style="30" customWidth="1"/>
    <col min="1538" max="1546" width="6.375" style="30" customWidth="1"/>
    <col min="1547" max="1792" width="9" style="30"/>
    <col min="1793" max="1793" width="32" style="30" customWidth="1"/>
    <col min="1794" max="1802" width="6.375" style="30" customWidth="1"/>
    <col min="1803" max="2048" width="9" style="30"/>
    <col min="2049" max="2049" width="32" style="30" customWidth="1"/>
    <col min="2050" max="2058" width="6.375" style="30" customWidth="1"/>
    <col min="2059" max="2304" width="9" style="30"/>
    <col min="2305" max="2305" width="32" style="30" customWidth="1"/>
    <col min="2306" max="2314" width="6.375" style="30" customWidth="1"/>
    <col min="2315" max="2560" width="9" style="30"/>
    <col min="2561" max="2561" width="32" style="30" customWidth="1"/>
    <col min="2562" max="2570" width="6.375" style="30" customWidth="1"/>
    <col min="2571" max="2816" width="9" style="30"/>
    <col min="2817" max="2817" width="32" style="30" customWidth="1"/>
    <col min="2818" max="2826" width="6.375" style="30" customWidth="1"/>
    <col min="2827" max="3072" width="9" style="30"/>
    <col min="3073" max="3073" width="32" style="30" customWidth="1"/>
    <col min="3074" max="3082" width="6.375" style="30" customWidth="1"/>
    <col min="3083" max="3328" width="9" style="30"/>
    <col min="3329" max="3329" width="32" style="30" customWidth="1"/>
    <col min="3330" max="3338" width="6.375" style="30" customWidth="1"/>
    <col min="3339" max="3584" width="9" style="30"/>
    <col min="3585" max="3585" width="32" style="30" customWidth="1"/>
    <col min="3586" max="3594" width="6.375" style="30" customWidth="1"/>
    <col min="3595" max="3840" width="9" style="30"/>
    <col min="3841" max="3841" width="32" style="30" customWidth="1"/>
    <col min="3842" max="3850" width="6.375" style="30" customWidth="1"/>
    <col min="3851" max="4096" width="9" style="30"/>
    <col min="4097" max="4097" width="32" style="30" customWidth="1"/>
    <col min="4098" max="4106" width="6.375" style="30" customWidth="1"/>
    <col min="4107" max="4352" width="9" style="30"/>
    <col min="4353" max="4353" width="32" style="30" customWidth="1"/>
    <col min="4354" max="4362" width="6.375" style="30" customWidth="1"/>
    <col min="4363" max="4608" width="9" style="30"/>
    <col min="4609" max="4609" width="32" style="30" customWidth="1"/>
    <col min="4610" max="4618" width="6.375" style="30" customWidth="1"/>
    <col min="4619" max="4864" width="9" style="30"/>
    <col min="4865" max="4865" width="32" style="30" customWidth="1"/>
    <col min="4866" max="4874" width="6.375" style="30" customWidth="1"/>
    <col min="4875" max="5120" width="9" style="30"/>
    <col min="5121" max="5121" width="32" style="30" customWidth="1"/>
    <col min="5122" max="5130" width="6.375" style="30" customWidth="1"/>
    <col min="5131" max="5376" width="9" style="30"/>
    <col min="5377" max="5377" width="32" style="30" customWidth="1"/>
    <col min="5378" max="5386" width="6.375" style="30" customWidth="1"/>
    <col min="5387" max="5632" width="9" style="30"/>
    <col min="5633" max="5633" width="32" style="30" customWidth="1"/>
    <col min="5634" max="5642" width="6.375" style="30" customWidth="1"/>
    <col min="5643" max="5888" width="9" style="30"/>
    <col min="5889" max="5889" width="32" style="30" customWidth="1"/>
    <col min="5890" max="5898" width="6.375" style="30" customWidth="1"/>
    <col min="5899" max="6144" width="9" style="30"/>
    <col min="6145" max="6145" width="32" style="30" customWidth="1"/>
    <col min="6146" max="6154" width="6.375" style="30" customWidth="1"/>
    <col min="6155" max="6400" width="9" style="30"/>
    <col min="6401" max="6401" width="32" style="30" customWidth="1"/>
    <col min="6402" max="6410" width="6.375" style="30" customWidth="1"/>
    <col min="6411" max="6656" width="9" style="30"/>
    <col min="6657" max="6657" width="32" style="30" customWidth="1"/>
    <col min="6658" max="6666" width="6.375" style="30" customWidth="1"/>
    <col min="6667" max="6912" width="9" style="30"/>
    <col min="6913" max="6913" width="32" style="30" customWidth="1"/>
    <col min="6914" max="6922" width="6.375" style="30" customWidth="1"/>
    <col min="6923" max="7168" width="9" style="30"/>
    <col min="7169" max="7169" width="32" style="30" customWidth="1"/>
    <col min="7170" max="7178" width="6.375" style="30" customWidth="1"/>
    <col min="7179" max="7424" width="9" style="30"/>
    <col min="7425" max="7425" width="32" style="30" customWidth="1"/>
    <col min="7426" max="7434" width="6.375" style="30" customWidth="1"/>
    <col min="7435" max="7680" width="9" style="30"/>
    <col min="7681" max="7681" width="32" style="30" customWidth="1"/>
    <col min="7682" max="7690" width="6.375" style="30" customWidth="1"/>
    <col min="7691" max="7936" width="9" style="30"/>
    <col min="7937" max="7937" width="32" style="30" customWidth="1"/>
    <col min="7938" max="7946" width="6.375" style="30" customWidth="1"/>
    <col min="7947" max="8192" width="9" style="30"/>
    <col min="8193" max="8193" width="32" style="30" customWidth="1"/>
    <col min="8194" max="8202" width="6.375" style="30" customWidth="1"/>
    <col min="8203" max="8448" width="9" style="30"/>
    <col min="8449" max="8449" width="32" style="30" customWidth="1"/>
    <col min="8450" max="8458" width="6.375" style="30" customWidth="1"/>
    <col min="8459" max="8704" width="9" style="30"/>
    <col min="8705" max="8705" width="32" style="30" customWidth="1"/>
    <col min="8706" max="8714" width="6.375" style="30" customWidth="1"/>
    <col min="8715" max="8960" width="9" style="30"/>
    <col min="8961" max="8961" width="32" style="30" customWidth="1"/>
    <col min="8962" max="8970" width="6.375" style="30" customWidth="1"/>
    <col min="8971" max="9216" width="9" style="30"/>
    <col min="9217" max="9217" width="32" style="30" customWidth="1"/>
    <col min="9218" max="9226" width="6.375" style="30" customWidth="1"/>
    <col min="9227" max="9472" width="9" style="30"/>
    <col min="9473" max="9473" width="32" style="30" customWidth="1"/>
    <col min="9474" max="9482" width="6.375" style="30" customWidth="1"/>
    <col min="9483" max="9728" width="9" style="30"/>
    <col min="9729" max="9729" width="32" style="30" customWidth="1"/>
    <col min="9730" max="9738" width="6.375" style="30" customWidth="1"/>
    <col min="9739" max="9984" width="9" style="30"/>
    <col min="9985" max="9985" width="32" style="30" customWidth="1"/>
    <col min="9986" max="9994" width="6.375" style="30" customWidth="1"/>
    <col min="9995" max="10240" width="9" style="30"/>
    <col min="10241" max="10241" width="32" style="30" customWidth="1"/>
    <col min="10242" max="10250" width="6.375" style="30" customWidth="1"/>
    <col min="10251" max="10496" width="9" style="30"/>
    <col min="10497" max="10497" width="32" style="30" customWidth="1"/>
    <col min="10498" max="10506" width="6.375" style="30" customWidth="1"/>
    <col min="10507" max="10752" width="9" style="30"/>
    <col min="10753" max="10753" width="32" style="30" customWidth="1"/>
    <col min="10754" max="10762" width="6.375" style="30" customWidth="1"/>
    <col min="10763" max="11008" width="9" style="30"/>
    <col min="11009" max="11009" width="32" style="30" customWidth="1"/>
    <col min="11010" max="11018" width="6.375" style="30" customWidth="1"/>
    <col min="11019" max="11264" width="9" style="30"/>
    <col min="11265" max="11265" width="32" style="30" customWidth="1"/>
    <col min="11266" max="11274" width="6.375" style="30" customWidth="1"/>
    <col min="11275" max="11520" width="9" style="30"/>
    <col min="11521" max="11521" width="32" style="30" customWidth="1"/>
    <col min="11522" max="11530" width="6.375" style="30" customWidth="1"/>
    <col min="11531" max="11776" width="9" style="30"/>
    <col min="11777" max="11777" width="32" style="30" customWidth="1"/>
    <col min="11778" max="11786" width="6.375" style="30" customWidth="1"/>
    <col min="11787" max="12032" width="9" style="30"/>
    <col min="12033" max="12033" width="32" style="30" customWidth="1"/>
    <col min="12034" max="12042" width="6.375" style="30" customWidth="1"/>
    <col min="12043" max="12288" width="9" style="30"/>
    <col min="12289" max="12289" width="32" style="30" customWidth="1"/>
    <col min="12290" max="12298" width="6.375" style="30" customWidth="1"/>
    <col min="12299" max="12544" width="9" style="30"/>
    <col min="12545" max="12545" width="32" style="30" customWidth="1"/>
    <col min="12546" max="12554" width="6.375" style="30" customWidth="1"/>
    <col min="12555" max="12800" width="9" style="30"/>
    <col min="12801" max="12801" width="32" style="30" customWidth="1"/>
    <col min="12802" max="12810" width="6.375" style="30" customWidth="1"/>
    <col min="12811" max="13056" width="9" style="30"/>
    <col min="13057" max="13057" width="32" style="30" customWidth="1"/>
    <col min="13058" max="13066" width="6.375" style="30" customWidth="1"/>
    <col min="13067" max="13312" width="9" style="30"/>
    <col min="13313" max="13313" width="32" style="30" customWidth="1"/>
    <col min="13314" max="13322" width="6.375" style="30" customWidth="1"/>
    <col min="13323" max="13568" width="9" style="30"/>
    <col min="13569" max="13569" width="32" style="30" customWidth="1"/>
    <col min="13570" max="13578" width="6.375" style="30" customWidth="1"/>
    <col min="13579" max="13824" width="9" style="30"/>
    <col min="13825" max="13825" width="32" style="30" customWidth="1"/>
    <col min="13826" max="13834" width="6.375" style="30" customWidth="1"/>
    <col min="13835" max="14080" width="9" style="30"/>
    <col min="14081" max="14081" width="32" style="30" customWidth="1"/>
    <col min="14082" max="14090" width="6.375" style="30" customWidth="1"/>
    <col min="14091" max="14336" width="9" style="30"/>
    <col min="14337" max="14337" width="32" style="30" customWidth="1"/>
    <col min="14338" max="14346" width="6.375" style="30" customWidth="1"/>
    <col min="14347" max="14592" width="9" style="30"/>
    <col min="14593" max="14593" width="32" style="30" customWidth="1"/>
    <col min="14594" max="14602" width="6.375" style="30" customWidth="1"/>
    <col min="14603" max="14848" width="9" style="30"/>
    <col min="14849" max="14849" width="32" style="30" customWidth="1"/>
    <col min="14850" max="14858" width="6.375" style="30" customWidth="1"/>
    <col min="14859" max="15104" width="9" style="30"/>
    <col min="15105" max="15105" width="32" style="30" customWidth="1"/>
    <col min="15106" max="15114" width="6.375" style="30" customWidth="1"/>
    <col min="15115" max="15360" width="9" style="30"/>
    <col min="15361" max="15361" width="32" style="30" customWidth="1"/>
    <col min="15362" max="15370" width="6.375" style="30" customWidth="1"/>
    <col min="15371" max="15616" width="9" style="30"/>
    <col min="15617" max="15617" width="32" style="30" customWidth="1"/>
    <col min="15618" max="15626" width="6.375" style="30" customWidth="1"/>
    <col min="15627" max="15872" width="9" style="30"/>
    <col min="15873" max="15873" width="32" style="30" customWidth="1"/>
    <col min="15874" max="15882" width="6.375" style="30" customWidth="1"/>
    <col min="15883" max="16128" width="9" style="30"/>
    <col min="16129" max="16129" width="32" style="30" customWidth="1"/>
    <col min="16130" max="16138" width="6.375" style="30" customWidth="1"/>
    <col min="16139" max="16384" width="9" style="30"/>
  </cols>
  <sheetData>
    <row r="1" spans="1:7" customFormat="1" ht="21.75" customHeight="1">
      <c r="A1" s="209" t="s">
        <v>913</v>
      </c>
      <c r="B1" s="209"/>
      <c r="C1" s="209"/>
      <c r="D1" s="209"/>
      <c r="E1" s="36"/>
    </row>
    <row r="2" spans="1:7" s="61" customFormat="1" ht="20.25">
      <c r="A2" s="238" t="s">
        <v>439</v>
      </c>
      <c r="B2" s="238"/>
      <c r="C2" s="238"/>
      <c r="D2" s="238"/>
      <c r="E2" s="238"/>
      <c r="F2" s="238"/>
      <c r="G2" s="238"/>
    </row>
    <row r="3" spans="1:7" s="61" customFormat="1" ht="13.5">
      <c r="A3" s="237" t="s">
        <v>49</v>
      </c>
      <c r="B3" s="237"/>
      <c r="C3" s="237"/>
      <c r="D3" s="237"/>
      <c r="E3" s="237"/>
      <c r="F3" s="237"/>
      <c r="G3" s="237"/>
    </row>
    <row r="4" spans="1:7" s="63" customFormat="1" ht="33" customHeight="1">
      <c r="A4" s="64" t="s">
        <v>59</v>
      </c>
      <c r="B4" s="64" t="s">
        <v>60</v>
      </c>
      <c r="C4" s="64" t="s">
        <v>61</v>
      </c>
      <c r="D4" s="64" t="s">
        <v>62</v>
      </c>
      <c r="E4" s="64" t="s">
        <v>63</v>
      </c>
      <c r="F4" s="64" t="s">
        <v>64</v>
      </c>
      <c r="G4" s="64" t="s">
        <v>65</v>
      </c>
    </row>
    <row r="5" spans="1:7" s="61" customFormat="1" ht="33" customHeight="1">
      <c r="A5" s="68" t="s">
        <v>915</v>
      </c>
      <c r="B5" s="68" t="s">
        <v>916</v>
      </c>
      <c r="C5" s="68" t="s">
        <v>917</v>
      </c>
      <c r="D5" s="69" t="s">
        <v>918</v>
      </c>
      <c r="E5" s="68" t="s">
        <v>919</v>
      </c>
      <c r="F5" s="79">
        <v>1</v>
      </c>
      <c r="G5" s="70">
        <v>43522</v>
      </c>
    </row>
    <row r="6" spans="1:7" s="61" customFormat="1" ht="33" customHeight="1">
      <c r="A6" s="68" t="s">
        <v>920</v>
      </c>
      <c r="B6" s="68" t="s">
        <v>921</v>
      </c>
      <c r="C6" s="68" t="s">
        <v>922</v>
      </c>
      <c r="D6" s="69" t="s">
        <v>923</v>
      </c>
      <c r="E6" s="68" t="s">
        <v>924</v>
      </c>
      <c r="F6" s="79">
        <v>1.5</v>
      </c>
      <c r="G6" s="70">
        <v>43522</v>
      </c>
    </row>
    <row r="7" spans="1:7" s="61" customFormat="1" ht="47.25" customHeight="1">
      <c r="A7" s="68" t="s">
        <v>925</v>
      </c>
      <c r="B7" s="68" t="s">
        <v>926</v>
      </c>
      <c r="C7" s="68" t="s">
        <v>927</v>
      </c>
      <c r="D7" s="69" t="s">
        <v>928</v>
      </c>
      <c r="E7" s="68" t="s">
        <v>929</v>
      </c>
      <c r="F7" s="79">
        <v>0.18</v>
      </c>
      <c r="G7" s="70">
        <v>43617</v>
      </c>
    </row>
    <row r="8" spans="1:7" s="61" customFormat="1" ht="47.25" customHeight="1">
      <c r="A8" s="68" t="s">
        <v>930</v>
      </c>
      <c r="B8" s="68" t="s">
        <v>931</v>
      </c>
      <c r="C8" s="68" t="s">
        <v>932</v>
      </c>
      <c r="D8" s="69" t="s">
        <v>933</v>
      </c>
      <c r="E8" s="68" t="s">
        <v>929</v>
      </c>
      <c r="F8" s="79">
        <v>0.32</v>
      </c>
      <c r="G8" s="70">
        <v>43617</v>
      </c>
    </row>
    <row r="9" spans="1:7" s="61" customFormat="1" ht="47.25" customHeight="1">
      <c r="A9" s="68" t="s">
        <v>934</v>
      </c>
      <c r="B9" s="68" t="s">
        <v>935</v>
      </c>
      <c r="C9" s="68" t="s">
        <v>936</v>
      </c>
      <c r="D9" s="69" t="s">
        <v>937</v>
      </c>
      <c r="E9" s="68" t="s">
        <v>938</v>
      </c>
      <c r="F9" s="79">
        <v>1.2</v>
      </c>
      <c r="G9" s="70">
        <v>43648</v>
      </c>
    </row>
    <row r="10" spans="1:7" s="61" customFormat="1" ht="47.25" customHeight="1">
      <c r="A10" s="68" t="s">
        <v>939</v>
      </c>
      <c r="B10" s="68" t="s">
        <v>935</v>
      </c>
      <c r="C10" s="68" t="s">
        <v>936</v>
      </c>
      <c r="D10" s="69" t="s">
        <v>923</v>
      </c>
      <c r="E10" s="68" t="s">
        <v>938</v>
      </c>
      <c r="F10" s="79">
        <v>2.2000000000000002</v>
      </c>
      <c r="G10" s="70">
        <v>43648</v>
      </c>
    </row>
    <row r="11" spans="1:7" s="61" customFormat="1" ht="47.25" customHeight="1">
      <c r="A11" s="68" t="s">
        <v>940</v>
      </c>
      <c r="B11" s="68" t="s">
        <v>941</v>
      </c>
      <c r="C11" s="68" t="s">
        <v>942</v>
      </c>
      <c r="D11" s="69" t="s">
        <v>943</v>
      </c>
      <c r="E11" s="68" t="s">
        <v>944</v>
      </c>
      <c r="F11" s="79">
        <v>12.6</v>
      </c>
      <c r="G11" s="70">
        <v>43709</v>
      </c>
    </row>
    <row r="12" spans="1:7" s="61" customFormat="1" ht="33" customHeight="1">
      <c r="A12" s="68" t="s">
        <v>945</v>
      </c>
      <c r="B12" s="68"/>
      <c r="C12" s="68"/>
      <c r="D12" s="69"/>
      <c r="E12" s="68"/>
      <c r="F12" s="79">
        <f>SUM(F5:F11)</f>
        <v>19</v>
      </c>
      <c r="G12" s="70"/>
    </row>
    <row r="13" spans="1:7" s="61" customFormat="1" ht="21" customHeight="1">
      <c r="A13" s="236" t="s">
        <v>946</v>
      </c>
      <c r="B13" s="236"/>
      <c r="C13" s="236"/>
      <c r="D13" s="236"/>
      <c r="E13" s="236"/>
      <c r="F13" s="236"/>
      <c r="G13" s="236"/>
    </row>
  </sheetData>
  <mergeCells count="4">
    <mergeCell ref="A3:G3"/>
    <mergeCell ref="A13:G13"/>
    <mergeCell ref="A1:D1"/>
    <mergeCell ref="A2:G2"/>
  </mergeCells>
  <phoneticPr fontId="1" type="noConversion"/>
  <printOptions horizontalCentered="1"/>
  <pageMargins left="0.23622047244094491" right="0.23622047244094491" top="0.43307086614173229" bottom="0.6692913385826772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0"/>
  <sheetViews>
    <sheetView topLeftCell="A19" workbookViewId="0">
      <selection activeCell="H25" sqref="H25"/>
    </sheetView>
  </sheetViews>
  <sheetFormatPr defaultColWidth="10" defaultRowHeight="13.5"/>
  <cols>
    <col min="1" max="1" width="46.875" style="61" customWidth="1"/>
    <col min="2" max="2" width="30.625" style="61" customWidth="1"/>
    <col min="3" max="3" width="9.75" style="61" customWidth="1"/>
    <col min="4" max="16384" width="10" style="61"/>
  </cols>
  <sheetData>
    <row r="1" spans="1:2" ht="18.75">
      <c r="A1" s="71" t="s">
        <v>914</v>
      </c>
    </row>
    <row r="2" spans="1:2" s="39" customFormat="1" ht="19.5">
      <c r="A2" s="234" t="s">
        <v>433</v>
      </c>
      <c r="B2" s="234"/>
    </row>
    <row r="3" spans="1:2" s="39" customFormat="1">
      <c r="A3" s="61"/>
      <c r="B3" s="239" t="s">
        <v>49</v>
      </c>
    </row>
    <row r="4" spans="1:2" s="39" customFormat="1" ht="21" customHeight="1">
      <c r="A4" s="64" t="s">
        <v>48</v>
      </c>
      <c r="B4" s="64" t="s">
        <v>947</v>
      </c>
    </row>
    <row r="5" spans="1:2" s="39" customFormat="1" ht="16.5" customHeight="1">
      <c r="A5" s="65" t="s">
        <v>948</v>
      </c>
      <c r="B5" s="66">
        <f>B7+B6</f>
        <v>76</v>
      </c>
    </row>
    <row r="6" spans="1:2" s="39" customFormat="1" ht="16.5" customHeight="1">
      <c r="A6" s="65" t="s">
        <v>66</v>
      </c>
      <c r="B6" s="66">
        <v>44.3</v>
      </c>
    </row>
    <row r="7" spans="1:2" s="39" customFormat="1" ht="16.5" customHeight="1">
      <c r="A7" s="65" t="s">
        <v>949</v>
      </c>
      <c r="B7" s="66">
        <v>31.7</v>
      </c>
    </row>
    <row r="8" spans="1:2" s="39" customFormat="1" ht="16.5" customHeight="1">
      <c r="A8" s="65" t="s">
        <v>950</v>
      </c>
      <c r="B8" s="66">
        <v>76</v>
      </c>
    </row>
    <row r="9" spans="1:2" s="39" customFormat="1" ht="16.5" customHeight="1">
      <c r="A9" s="65" t="s">
        <v>66</v>
      </c>
      <c r="B9" s="66">
        <v>44.3</v>
      </c>
    </row>
    <row r="10" spans="1:2" s="39" customFormat="1" ht="16.5" customHeight="1">
      <c r="A10" s="65" t="s">
        <v>949</v>
      </c>
      <c r="B10" s="66">
        <v>31.7</v>
      </c>
    </row>
    <row r="11" spans="1:2" s="39" customFormat="1" ht="16.5" customHeight="1">
      <c r="A11" s="65" t="s">
        <v>434</v>
      </c>
      <c r="B11" s="66">
        <f>SUM(B12:B15)</f>
        <v>27.009999999999998</v>
      </c>
    </row>
    <row r="12" spans="1:2" s="39" customFormat="1" ht="16.5" customHeight="1">
      <c r="A12" s="65" t="s">
        <v>68</v>
      </c>
      <c r="B12" s="67">
        <v>3</v>
      </c>
    </row>
    <row r="13" spans="1:2" s="39" customFormat="1" ht="16.5" customHeight="1">
      <c r="A13" s="65" t="s">
        <v>69</v>
      </c>
      <c r="B13" s="67">
        <v>2.72</v>
      </c>
    </row>
    <row r="14" spans="1:2" s="39" customFormat="1" ht="16.5" customHeight="1">
      <c r="A14" s="65" t="s">
        <v>70</v>
      </c>
      <c r="B14" s="67">
        <f>12.6+3.4</f>
        <v>16</v>
      </c>
    </row>
    <row r="15" spans="1:2" s="39" customFormat="1" ht="16.5" customHeight="1">
      <c r="A15" s="65" t="s">
        <v>71</v>
      </c>
      <c r="B15" s="67">
        <v>5.29</v>
      </c>
    </row>
    <row r="16" spans="1:2" s="39" customFormat="1" ht="16.5" customHeight="1">
      <c r="A16" s="65" t="s">
        <v>435</v>
      </c>
      <c r="B16" s="66">
        <f>B17+B18</f>
        <v>8.0399999999999991</v>
      </c>
    </row>
    <row r="17" spans="1:2" s="39" customFormat="1" ht="16.5" customHeight="1">
      <c r="A17" s="65" t="s">
        <v>951</v>
      </c>
      <c r="B17" s="66">
        <v>2.75</v>
      </c>
    </row>
    <row r="18" spans="1:2" s="39" customFormat="1" ht="16.5" customHeight="1">
      <c r="A18" s="65" t="s">
        <v>952</v>
      </c>
      <c r="B18" s="67">
        <v>5.29</v>
      </c>
    </row>
    <row r="19" spans="1:2" s="39" customFormat="1" ht="16.5" customHeight="1">
      <c r="A19" s="65" t="s">
        <v>436</v>
      </c>
      <c r="B19" s="66">
        <f>B20+B21</f>
        <v>2.79</v>
      </c>
    </row>
    <row r="20" spans="1:2" s="39" customFormat="1" ht="16.5" customHeight="1">
      <c r="A20" s="65" t="s">
        <v>953</v>
      </c>
      <c r="B20" s="66">
        <f>0.04+0.01+1.53</f>
        <v>1.58</v>
      </c>
    </row>
    <row r="21" spans="1:2" s="39" customFormat="1" ht="16.5" customHeight="1">
      <c r="A21" s="65" t="s">
        <v>72</v>
      </c>
      <c r="B21" s="66">
        <f>0.09+1.12</f>
        <v>1.2100000000000002</v>
      </c>
    </row>
    <row r="22" spans="1:2" s="39" customFormat="1" ht="16.5" customHeight="1">
      <c r="A22" s="65" t="s">
        <v>437</v>
      </c>
      <c r="B22" s="66">
        <f>B23+B24</f>
        <v>95</v>
      </c>
    </row>
    <row r="23" spans="1:2" s="39" customFormat="1" ht="16.5" customHeight="1">
      <c r="A23" s="65" t="s">
        <v>66</v>
      </c>
      <c r="B23" s="66">
        <v>47.3</v>
      </c>
    </row>
    <row r="24" spans="1:2" s="39" customFormat="1" ht="16.5" customHeight="1">
      <c r="A24" s="65" t="s">
        <v>67</v>
      </c>
      <c r="B24" s="66">
        <v>47.7</v>
      </c>
    </row>
    <row r="25" spans="1:2" s="39" customFormat="1" ht="16.5" customHeight="1">
      <c r="A25" s="65" t="s">
        <v>438</v>
      </c>
      <c r="B25" s="66">
        <f>B26+B27</f>
        <v>95.1</v>
      </c>
    </row>
    <row r="26" spans="1:2" s="39" customFormat="1" ht="16.5" customHeight="1">
      <c r="A26" s="65" t="s">
        <v>66</v>
      </c>
      <c r="B26" s="66">
        <v>47.4</v>
      </c>
    </row>
    <row r="27" spans="1:2" s="39" customFormat="1" ht="16.5" customHeight="1">
      <c r="A27" s="65" t="s">
        <v>67</v>
      </c>
      <c r="B27" s="66">
        <v>47.7</v>
      </c>
    </row>
    <row r="28" spans="1:2" s="39" customFormat="1">
      <c r="A28" s="235"/>
      <c r="B28" s="235"/>
    </row>
    <row r="29" spans="1:2" s="39" customFormat="1"/>
    <row r="30" spans="1:2" s="39" customFormat="1"/>
  </sheetData>
  <mergeCells count="2">
    <mergeCell ref="A2:B2"/>
    <mergeCell ref="A28:B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N543"/>
  <sheetViews>
    <sheetView showZeros="0" zoomScaleNormal="100" workbookViewId="0">
      <selection activeCell="A4" sqref="A4:B4"/>
    </sheetView>
  </sheetViews>
  <sheetFormatPr defaultRowHeight="21.95" customHeight="1"/>
  <cols>
    <col min="1" max="1" width="42.75" style="34" customWidth="1"/>
    <col min="2" max="2" width="19.25" style="35" customWidth="1"/>
    <col min="3" max="14" width="9" style="33"/>
    <col min="15" max="16384" width="9" style="34"/>
  </cols>
  <sheetData>
    <row r="1" spans="1:2" ht="21.95" customHeight="1">
      <c r="A1" s="210" t="s">
        <v>5</v>
      </c>
      <c r="B1" s="210"/>
    </row>
    <row r="3" spans="1:2" ht="21.95" customHeight="1">
      <c r="A3" s="211" t="s">
        <v>444</v>
      </c>
      <c r="B3" s="211"/>
    </row>
    <row r="4" spans="1:2" ht="21.95" customHeight="1">
      <c r="A4" s="223" t="s">
        <v>954</v>
      </c>
      <c r="B4" s="223"/>
    </row>
    <row r="5" spans="1:2" ht="21.95" customHeight="1">
      <c r="A5" s="83"/>
      <c r="B5" s="240" t="s">
        <v>445</v>
      </c>
    </row>
    <row r="6" spans="1:2" ht="21.95" customHeight="1">
      <c r="A6" s="84" t="s">
        <v>446</v>
      </c>
      <c r="B6" s="85" t="s">
        <v>447</v>
      </c>
    </row>
    <row r="7" spans="1:2" ht="21.95" customHeight="1">
      <c r="A7" s="86" t="s">
        <v>1</v>
      </c>
      <c r="B7" s="87">
        <v>591693</v>
      </c>
    </row>
    <row r="8" spans="1:2" ht="21.95" customHeight="1">
      <c r="A8" s="88" t="s">
        <v>448</v>
      </c>
      <c r="B8" s="89">
        <v>35762</v>
      </c>
    </row>
    <row r="9" spans="1:2" ht="21.95" customHeight="1">
      <c r="A9" s="90" t="s">
        <v>79</v>
      </c>
      <c r="B9" s="91">
        <v>1200</v>
      </c>
    </row>
    <row r="10" spans="1:2" ht="21.95" customHeight="1">
      <c r="A10" s="90" t="s">
        <v>80</v>
      </c>
      <c r="B10" s="91">
        <v>788</v>
      </c>
    </row>
    <row r="11" spans="1:2" ht="21.95" customHeight="1">
      <c r="A11" s="90" t="s">
        <v>81</v>
      </c>
      <c r="B11" s="91">
        <v>25</v>
      </c>
    </row>
    <row r="12" spans="1:2" ht="21.95" customHeight="1">
      <c r="A12" s="90" t="s">
        <v>82</v>
      </c>
      <c r="B12" s="91">
        <v>133</v>
      </c>
    </row>
    <row r="13" spans="1:2" ht="21.95" customHeight="1">
      <c r="A13" s="90" t="s">
        <v>83</v>
      </c>
      <c r="B13" s="91">
        <v>135</v>
      </c>
    </row>
    <row r="14" spans="1:2" ht="21.95" customHeight="1">
      <c r="A14" s="90" t="s">
        <v>84</v>
      </c>
      <c r="B14" s="91">
        <v>104</v>
      </c>
    </row>
    <row r="15" spans="1:2" ht="21.95" customHeight="1">
      <c r="A15" s="90" t="s">
        <v>85</v>
      </c>
      <c r="B15" s="91">
        <v>15</v>
      </c>
    </row>
    <row r="16" spans="1:2" ht="21.95" customHeight="1">
      <c r="A16" s="90" t="s">
        <v>86</v>
      </c>
      <c r="B16" s="91">
        <v>1139</v>
      </c>
    </row>
    <row r="17" spans="1:2" ht="21.95" customHeight="1">
      <c r="A17" s="90" t="s">
        <v>80</v>
      </c>
      <c r="B17" s="91">
        <v>604</v>
      </c>
    </row>
    <row r="18" spans="1:2" ht="21.95" customHeight="1">
      <c r="A18" s="90" t="s">
        <v>81</v>
      </c>
      <c r="B18" s="91">
        <v>266</v>
      </c>
    </row>
    <row r="19" spans="1:2" ht="21.95" customHeight="1">
      <c r="A19" s="90" t="s">
        <v>87</v>
      </c>
      <c r="B19" s="91">
        <v>77</v>
      </c>
    </row>
    <row r="20" spans="1:2" ht="21.95" customHeight="1">
      <c r="A20" s="90" t="s">
        <v>88</v>
      </c>
      <c r="B20" s="91">
        <v>55</v>
      </c>
    </row>
    <row r="21" spans="1:2" ht="21.95" customHeight="1">
      <c r="A21" s="90" t="s">
        <v>89</v>
      </c>
      <c r="B21" s="91">
        <v>95</v>
      </c>
    </row>
    <row r="22" spans="1:2" ht="21.95" customHeight="1">
      <c r="A22" s="90" t="s">
        <v>85</v>
      </c>
      <c r="B22" s="91">
        <v>42</v>
      </c>
    </row>
    <row r="23" spans="1:2" ht="21.95" customHeight="1">
      <c r="A23" s="90" t="s">
        <v>90</v>
      </c>
      <c r="B23" s="91">
        <v>3070</v>
      </c>
    </row>
    <row r="24" spans="1:2" ht="21.95" customHeight="1">
      <c r="A24" s="90" t="s">
        <v>80</v>
      </c>
      <c r="B24" s="91">
        <v>1044</v>
      </c>
    </row>
    <row r="25" spans="1:2" ht="21.95" customHeight="1">
      <c r="A25" s="90" t="s">
        <v>81</v>
      </c>
      <c r="B25" s="91">
        <v>1040</v>
      </c>
    </row>
    <row r="26" spans="1:2" ht="21.95" customHeight="1">
      <c r="A26" s="90" t="s">
        <v>91</v>
      </c>
      <c r="B26" s="91">
        <v>163</v>
      </c>
    </row>
    <row r="27" spans="1:2" ht="21.95" customHeight="1">
      <c r="A27" s="90" t="s">
        <v>93</v>
      </c>
      <c r="B27" s="91">
        <v>726</v>
      </c>
    </row>
    <row r="28" spans="1:2" ht="21.95" customHeight="1">
      <c r="A28" s="90" t="s">
        <v>85</v>
      </c>
      <c r="B28" s="91">
        <v>97</v>
      </c>
    </row>
    <row r="29" spans="1:2" ht="21.95" customHeight="1">
      <c r="A29" s="90" t="s">
        <v>94</v>
      </c>
      <c r="B29" s="91">
        <v>1957</v>
      </c>
    </row>
    <row r="30" spans="1:2" ht="21.95" customHeight="1">
      <c r="A30" s="90" t="s">
        <v>80</v>
      </c>
      <c r="B30" s="91">
        <v>674</v>
      </c>
    </row>
    <row r="31" spans="1:2" ht="21.95" customHeight="1">
      <c r="A31" s="90" t="s">
        <v>81</v>
      </c>
      <c r="B31" s="91">
        <v>977</v>
      </c>
    </row>
    <row r="32" spans="1:2" ht="21.95" customHeight="1">
      <c r="A32" s="90" t="s">
        <v>449</v>
      </c>
      <c r="B32" s="91">
        <v>0</v>
      </c>
    </row>
    <row r="33" spans="1:2" ht="21.95" customHeight="1">
      <c r="A33" s="90" t="s">
        <v>85</v>
      </c>
      <c r="B33" s="91">
        <v>305</v>
      </c>
    </row>
    <row r="34" spans="1:2" ht="21.95" customHeight="1">
      <c r="A34" s="90" t="s">
        <v>95</v>
      </c>
      <c r="B34" s="91">
        <v>1029</v>
      </c>
    </row>
    <row r="35" spans="1:2" ht="21.95" customHeight="1">
      <c r="A35" s="90" t="s">
        <v>80</v>
      </c>
      <c r="B35" s="91">
        <v>437</v>
      </c>
    </row>
    <row r="36" spans="1:2" ht="21.95" customHeight="1">
      <c r="A36" s="90" t="s">
        <v>81</v>
      </c>
      <c r="B36" s="91">
        <v>181</v>
      </c>
    </row>
    <row r="37" spans="1:2" ht="21.95" customHeight="1">
      <c r="A37" s="90" t="s">
        <v>96</v>
      </c>
      <c r="B37" s="91">
        <v>234</v>
      </c>
    </row>
    <row r="38" spans="1:2" ht="21.95" customHeight="1">
      <c r="A38" s="90" t="s">
        <v>97</v>
      </c>
      <c r="B38" s="91">
        <v>19</v>
      </c>
    </row>
    <row r="39" spans="1:2" ht="21.95" customHeight="1">
      <c r="A39" s="90" t="s">
        <v>98</v>
      </c>
      <c r="B39" s="91">
        <v>3</v>
      </c>
    </row>
    <row r="40" spans="1:2" ht="21.95" customHeight="1">
      <c r="A40" s="90" t="s">
        <v>85</v>
      </c>
      <c r="B40" s="91">
        <v>154</v>
      </c>
    </row>
    <row r="41" spans="1:2" ht="21.95" customHeight="1">
      <c r="A41" s="90" t="s">
        <v>99</v>
      </c>
      <c r="B41" s="91">
        <v>2068</v>
      </c>
    </row>
    <row r="42" spans="1:2" ht="21.95" customHeight="1">
      <c r="A42" s="90" t="s">
        <v>80</v>
      </c>
      <c r="B42" s="91">
        <v>895</v>
      </c>
    </row>
    <row r="43" spans="1:2" ht="21.95" customHeight="1">
      <c r="A43" s="90" t="s">
        <v>81</v>
      </c>
      <c r="B43" s="91">
        <v>987</v>
      </c>
    </row>
    <row r="44" spans="1:2" ht="21.95" customHeight="1">
      <c r="A44" s="90" t="s">
        <v>85</v>
      </c>
      <c r="B44" s="91">
        <v>172</v>
      </c>
    </row>
    <row r="45" spans="1:2" ht="21.95" customHeight="1">
      <c r="A45" s="90" t="s">
        <v>101</v>
      </c>
      <c r="B45" s="91">
        <v>13</v>
      </c>
    </row>
    <row r="46" spans="1:2" ht="21.95" customHeight="1">
      <c r="A46" s="90" t="s">
        <v>102</v>
      </c>
      <c r="B46" s="91">
        <v>986</v>
      </c>
    </row>
    <row r="47" spans="1:2" ht="21.95" customHeight="1">
      <c r="A47" s="90" t="s">
        <v>81</v>
      </c>
      <c r="B47" s="91">
        <v>758</v>
      </c>
    </row>
    <row r="48" spans="1:2" ht="21.95" customHeight="1">
      <c r="A48" s="90" t="s">
        <v>103</v>
      </c>
      <c r="B48" s="91">
        <v>228</v>
      </c>
    </row>
    <row r="49" spans="1:2" ht="21.95" customHeight="1">
      <c r="A49" s="90" t="s">
        <v>104</v>
      </c>
      <c r="B49" s="91">
        <v>1113</v>
      </c>
    </row>
    <row r="50" spans="1:2" ht="21.95" customHeight="1">
      <c r="A50" s="90" t="s">
        <v>105</v>
      </c>
      <c r="B50" s="91">
        <v>1113</v>
      </c>
    </row>
    <row r="51" spans="1:2" ht="21.95" customHeight="1">
      <c r="A51" s="90" t="s">
        <v>106</v>
      </c>
      <c r="B51" s="91">
        <v>217</v>
      </c>
    </row>
    <row r="52" spans="1:2" ht="21.95" customHeight="1">
      <c r="A52" s="90" t="s">
        <v>80</v>
      </c>
      <c r="B52" s="91">
        <v>112</v>
      </c>
    </row>
    <row r="53" spans="1:2" ht="21.95" customHeight="1">
      <c r="A53" s="90" t="s">
        <v>81</v>
      </c>
      <c r="B53" s="91">
        <v>62</v>
      </c>
    </row>
    <row r="54" spans="1:2" ht="21.95" customHeight="1">
      <c r="A54" s="90" t="s">
        <v>450</v>
      </c>
      <c r="B54" s="91">
        <v>12</v>
      </c>
    </row>
    <row r="55" spans="1:2" ht="21.95" customHeight="1">
      <c r="A55" s="90" t="s">
        <v>108</v>
      </c>
      <c r="B55" s="91">
        <v>31</v>
      </c>
    </row>
    <row r="56" spans="1:2" ht="21.95" customHeight="1">
      <c r="A56" s="90" t="s">
        <v>109</v>
      </c>
      <c r="B56" s="91">
        <v>1802</v>
      </c>
    </row>
    <row r="57" spans="1:2" ht="21.95" customHeight="1">
      <c r="A57" s="90" t="s">
        <v>80</v>
      </c>
      <c r="B57" s="91">
        <v>1061</v>
      </c>
    </row>
    <row r="58" spans="1:2" ht="21.95" customHeight="1">
      <c r="A58" s="90" t="s">
        <v>81</v>
      </c>
      <c r="B58" s="91">
        <v>640</v>
      </c>
    </row>
    <row r="59" spans="1:2" ht="21.95" customHeight="1">
      <c r="A59" s="90" t="s">
        <v>110</v>
      </c>
      <c r="B59" s="91">
        <v>26</v>
      </c>
    </row>
    <row r="60" spans="1:2" ht="21.95" customHeight="1">
      <c r="A60" s="90" t="s">
        <v>85</v>
      </c>
      <c r="B60" s="91">
        <v>75</v>
      </c>
    </row>
    <row r="61" spans="1:2" ht="21.95" customHeight="1">
      <c r="A61" s="90" t="s">
        <v>111</v>
      </c>
      <c r="B61" s="91">
        <v>3767</v>
      </c>
    </row>
    <row r="62" spans="1:2" ht="21.95" customHeight="1">
      <c r="A62" s="90" t="s">
        <v>80</v>
      </c>
      <c r="B62" s="91">
        <v>613</v>
      </c>
    </row>
    <row r="63" spans="1:2" ht="21.95" customHeight="1">
      <c r="A63" s="90" t="s">
        <v>81</v>
      </c>
      <c r="B63" s="91">
        <v>74</v>
      </c>
    </row>
    <row r="64" spans="1:2" ht="21.95" customHeight="1">
      <c r="A64" s="90" t="s">
        <v>112</v>
      </c>
      <c r="B64" s="91">
        <v>3055</v>
      </c>
    </row>
    <row r="65" spans="1:2" ht="21.95" customHeight="1">
      <c r="A65" s="90" t="s">
        <v>85</v>
      </c>
      <c r="B65" s="91">
        <v>25</v>
      </c>
    </row>
    <row r="66" spans="1:2" ht="21.95" customHeight="1">
      <c r="A66" s="90" t="s">
        <v>113</v>
      </c>
      <c r="B66" s="91">
        <v>161</v>
      </c>
    </row>
    <row r="67" spans="1:2" ht="21.95" customHeight="1">
      <c r="A67" s="90" t="s">
        <v>80</v>
      </c>
      <c r="B67" s="91">
        <v>93</v>
      </c>
    </row>
    <row r="68" spans="1:2" ht="21.95" customHeight="1">
      <c r="A68" s="90" t="s">
        <v>114</v>
      </c>
      <c r="B68" s="91">
        <v>37</v>
      </c>
    </row>
    <row r="69" spans="1:2" ht="21.95" customHeight="1">
      <c r="A69" s="90" t="s">
        <v>85</v>
      </c>
      <c r="B69" s="91">
        <v>32</v>
      </c>
    </row>
    <row r="70" spans="1:2" ht="21.95" customHeight="1">
      <c r="A70" s="90" t="s">
        <v>115</v>
      </c>
      <c r="B70" s="91">
        <v>267</v>
      </c>
    </row>
    <row r="71" spans="1:2" ht="21.95" customHeight="1">
      <c r="A71" s="90" t="s">
        <v>80</v>
      </c>
      <c r="B71" s="91">
        <v>188</v>
      </c>
    </row>
    <row r="72" spans="1:2" ht="21.95" customHeight="1">
      <c r="A72" s="90" t="s">
        <v>116</v>
      </c>
      <c r="B72" s="91">
        <v>79</v>
      </c>
    </row>
    <row r="73" spans="1:2" ht="21.95" customHeight="1">
      <c r="A73" s="90" t="s">
        <v>117</v>
      </c>
      <c r="B73" s="91">
        <v>284</v>
      </c>
    </row>
    <row r="74" spans="1:2" ht="21.95" customHeight="1">
      <c r="A74" s="90" t="s">
        <v>80</v>
      </c>
      <c r="B74" s="91">
        <v>106</v>
      </c>
    </row>
    <row r="75" spans="1:2" ht="21.95" customHeight="1">
      <c r="A75" s="90" t="s">
        <v>81</v>
      </c>
      <c r="B75" s="91">
        <v>32</v>
      </c>
    </row>
    <row r="76" spans="1:2" ht="21.95" customHeight="1">
      <c r="A76" s="90" t="s">
        <v>118</v>
      </c>
      <c r="B76" s="91">
        <v>147</v>
      </c>
    </row>
    <row r="77" spans="1:2" ht="21.95" customHeight="1">
      <c r="A77" s="90" t="s">
        <v>119</v>
      </c>
      <c r="B77" s="91">
        <v>1028</v>
      </c>
    </row>
    <row r="78" spans="1:2" ht="21.95" customHeight="1">
      <c r="A78" s="90" t="s">
        <v>80</v>
      </c>
      <c r="B78" s="91">
        <v>199</v>
      </c>
    </row>
    <row r="79" spans="1:2" ht="21.95" customHeight="1">
      <c r="A79" s="90" t="s">
        <v>81</v>
      </c>
      <c r="B79" s="91">
        <v>147</v>
      </c>
    </row>
    <row r="80" spans="1:2" ht="21.95" customHeight="1">
      <c r="A80" s="90" t="s">
        <v>85</v>
      </c>
      <c r="B80" s="91">
        <v>83</v>
      </c>
    </row>
    <row r="81" spans="1:2" ht="21.95" customHeight="1">
      <c r="A81" s="90" t="s">
        <v>120</v>
      </c>
      <c r="B81" s="91">
        <v>600</v>
      </c>
    </row>
    <row r="82" spans="1:2" ht="21.95" customHeight="1">
      <c r="A82" s="90" t="s">
        <v>121</v>
      </c>
      <c r="B82" s="91">
        <v>3300</v>
      </c>
    </row>
    <row r="83" spans="1:2" ht="21.95" customHeight="1">
      <c r="A83" s="90" t="s">
        <v>80</v>
      </c>
      <c r="B83" s="91">
        <v>1267</v>
      </c>
    </row>
    <row r="84" spans="1:2" ht="21.95" customHeight="1">
      <c r="A84" s="90" t="s">
        <v>81</v>
      </c>
      <c r="B84" s="91">
        <v>1854</v>
      </c>
    </row>
    <row r="85" spans="1:2" ht="21.95" customHeight="1">
      <c r="A85" s="90" t="s">
        <v>389</v>
      </c>
      <c r="B85" s="91">
        <v>102</v>
      </c>
    </row>
    <row r="86" spans="1:2" ht="21.95" customHeight="1">
      <c r="A86" s="90" t="s">
        <v>85</v>
      </c>
      <c r="B86" s="91">
        <v>77</v>
      </c>
    </row>
    <row r="87" spans="1:2" ht="21.95" customHeight="1">
      <c r="A87" s="90" t="s">
        <v>122</v>
      </c>
      <c r="B87" s="91">
        <v>1394</v>
      </c>
    </row>
    <row r="88" spans="1:2" ht="21.95" customHeight="1">
      <c r="A88" s="90" t="s">
        <v>80</v>
      </c>
      <c r="B88" s="91">
        <v>415</v>
      </c>
    </row>
    <row r="89" spans="1:2" ht="21.95" customHeight="1">
      <c r="A89" s="90" t="s">
        <v>81</v>
      </c>
      <c r="B89" s="91">
        <v>435</v>
      </c>
    </row>
    <row r="90" spans="1:2" ht="21.95" customHeight="1">
      <c r="A90" s="90" t="s">
        <v>451</v>
      </c>
      <c r="B90" s="91">
        <v>99</v>
      </c>
    </row>
    <row r="91" spans="1:2" ht="21.95" customHeight="1">
      <c r="A91" s="90" t="s">
        <v>85</v>
      </c>
      <c r="B91" s="91">
        <v>73</v>
      </c>
    </row>
    <row r="92" spans="1:2" ht="21.95" customHeight="1">
      <c r="A92" s="90" t="s">
        <v>123</v>
      </c>
      <c r="B92" s="91">
        <v>372</v>
      </c>
    </row>
    <row r="93" spans="1:2" ht="21.95" customHeight="1">
      <c r="A93" s="90" t="s">
        <v>124</v>
      </c>
      <c r="B93" s="91">
        <v>2466</v>
      </c>
    </row>
    <row r="94" spans="1:2" ht="21.95" customHeight="1">
      <c r="A94" s="90" t="s">
        <v>80</v>
      </c>
      <c r="B94" s="91">
        <v>414</v>
      </c>
    </row>
    <row r="95" spans="1:2" ht="21.95" customHeight="1">
      <c r="A95" s="90" t="s">
        <v>81</v>
      </c>
      <c r="B95" s="91">
        <v>1759</v>
      </c>
    </row>
    <row r="96" spans="1:2" ht="21.95" customHeight="1">
      <c r="A96" s="90" t="s">
        <v>85</v>
      </c>
      <c r="B96" s="91">
        <v>294</v>
      </c>
    </row>
    <row r="97" spans="1:2" ht="21.95" customHeight="1">
      <c r="A97" s="90" t="s">
        <v>125</v>
      </c>
      <c r="B97" s="91">
        <v>853</v>
      </c>
    </row>
    <row r="98" spans="1:2" ht="21.95" customHeight="1">
      <c r="A98" s="90" t="s">
        <v>80</v>
      </c>
      <c r="B98" s="91">
        <v>420</v>
      </c>
    </row>
    <row r="99" spans="1:2" ht="21.95" customHeight="1">
      <c r="A99" s="90" t="s">
        <v>81</v>
      </c>
      <c r="B99" s="91">
        <v>225</v>
      </c>
    </row>
    <row r="100" spans="1:2" ht="21.95" customHeight="1">
      <c r="A100" s="90" t="s">
        <v>452</v>
      </c>
      <c r="B100" s="91">
        <v>150</v>
      </c>
    </row>
    <row r="101" spans="1:2" ht="21.95" customHeight="1">
      <c r="A101" s="90" t="s">
        <v>85</v>
      </c>
      <c r="B101" s="91">
        <v>58</v>
      </c>
    </row>
    <row r="102" spans="1:2" ht="21.95" customHeight="1">
      <c r="A102" s="90" t="s">
        <v>453</v>
      </c>
      <c r="B102" s="91">
        <v>455</v>
      </c>
    </row>
    <row r="103" spans="1:2" ht="21.95" customHeight="1">
      <c r="A103" s="90" t="s">
        <v>81</v>
      </c>
      <c r="B103" s="91">
        <v>455</v>
      </c>
    </row>
    <row r="104" spans="1:2" ht="21.95" customHeight="1">
      <c r="A104" s="90" t="s">
        <v>126</v>
      </c>
      <c r="B104" s="91">
        <v>7205</v>
      </c>
    </row>
    <row r="105" spans="1:2" ht="21.95" customHeight="1">
      <c r="A105" s="90" t="s">
        <v>127</v>
      </c>
      <c r="B105" s="91">
        <v>7205</v>
      </c>
    </row>
    <row r="106" spans="1:2" ht="21.95" customHeight="1">
      <c r="A106" s="88" t="s">
        <v>454</v>
      </c>
      <c r="B106" s="89">
        <v>1956</v>
      </c>
    </row>
    <row r="107" spans="1:2" ht="21.95" customHeight="1">
      <c r="A107" s="90" t="s">
        <v>128</v>
      </c>
      <c r="B107" s="91">
        <v>1956</v>
      </c>
    </row>
    <row r="108" spans="1:2" ht="21.95" customHeight="1">
      <c r="A108" s="90" t="s">
        <v>129</v>
      </c>
      <c r="B108" s="91">
        <v>47</v>
      </c>
    </row>
    <row r="109" spans="1:2" ht="21.95" customHeight="1">
      <c r="A109" s="90" t="s">
        <v>130</v>
      </c>
      <c r="B109" s="91">
        <v>1661</v>
      </c>
    </row>
    <row r="110" spans="1:2" ht="21.95" customHeight="1">
      <c r="A110" s="90" t="s">
        <v>131</v>
      </c>
      <c r="B110" s="91">
        <v>30</v>
      </c>
    </row>
    <row r="111" spans="1:2" ht="21.95" customHeight="1">
      <c r="A111" s="90" t="s">
        <v>132</v>
      </c>
      <c r="B111" s="91">
        <v>105</v>
      </c>
    </row>
    <row r="112" spans="1:2" ht="21.95" customHeight="1">
      <c r="A112" s="90" t="s">
        <v>133</v>
      </c>
      <c r="B112" s="91">
        <v>113</v>
      </c>
    </row>
    <row r="113" spans="1:2" ht="21.95" customHeight="1">
      <c r="A113" s="88" t="s">
        <v>455</v>
      </c>
      <c r="B113" s="92">
        <v>47360</v>
      </c>
    </row>
    <row r="114" spans="1:2" ht="21.95" customHeight="1">
      <c r="A114" s="90" t="s">
        <v>134</v>
      </c>
      <c r="B114" s="91">
        <v>50</v>
      </c>
    </row>
    <row r="115" spans="1:2" ht="21.95" customHeight="1">
      <c r="A115" s="90" t="s">
        <v>135</v>
      </c>
      <c r="B115" s="91">
        <v>50</v>
      </c>
    </row>
    <row r="116" spans="1:2" ht="21.95" customHeight="1">
      <c r="A116" s="90" t="s">
        <v>136</v>
      </c>
      <c r="B116" s="91">
        <v>45518</v>
      </c>
    </row>
    <row r="117" spans="1:2" ht="21.95" customHeight="1">
      <c r="A117" s="90" t="s">
        <v>80</v>
      </c>
      <c r="B117" s="91">
        <v>30156</v>
      </c>
    </row>
    <row r="118" spans="1:2" ht="21.95" customHeight="1">
      <c r="A118" s="90" t="s">
        <v>81</v>
      </c>
      <c r="B118" s="91">
        <v>13109</v>
      </c>
    </row>
    <row r="119" spans="1:2" ht="21.95" customHeight="1">
      <c r="A119" s="90" t="s">
        <v>100</v>
      </c>
      <c r="B119" s="91">
        <v>1535</v>
      </c>
    </row>
    <row r="120" spans="1:2" ht="21.95" customHeight="1">
      <c r="A120" s="90" t="s">
        <v>456</v>
      </c>
      <c r="B120" s="91">
        <v>581</v>
      </c>
    </row>
    <row r="121" spans="1:2" ht="21.95" customHeight="1">
      <c r="A121" s="90" t="s">
        <v>457</v>
      </c>
      <c r="B121" s="91">
        <v>135</v>
      </c>
    </row>
    <row r="122" spans="1:2" ht="21.95" customHeight="1">
      <c r="A122" s="90" t="s">
        <v>458</v>
      </c>
      <c r="B122" s="91">
        <v>2</v>
      </c>
    </row>
    <row r="123" spans="1:2" ht="21.95" customHeight="1">
      <c r="A123" s="90" t="s">
        <v>137</v>
      </c>
      <c r="B123" s="91">
        <v>1792</v>
      </c>
    </row>
    <row r="124" spans="1:2" ht="21.95" customHeight="1">
      <c r="A124" s="90" t="s">
        <v>80</v>
      </c>
      <c r="B124" s="91">
        <v>706</v>
      </c>
    </row>
    <row r="125" spans="1:2" ht="21.95" customHeight="1">
      <c r="A125" s="90" t="s">
        <v>81</v>
      </c>
      <c r="B125" s="91">
        <v>204</v>
      </c>
    </row>
    <row r="126" spans="1:2" ht="21.95" customHeight="1">
      <c r="A126" s="90" t="s">
        <v>138</v>
      </c>
      <c r="B126" s="91">
        <v>187</v>
      </c>
    </row>
    <row r="127" spans="1:2" ht="21.95" customHeight="1">
      <c r="A127" s="90" t="s">
        <v>139</v>
      </c>
      <c r="B127" s="91">
        <v>22</v>
      </c>
    </row>
    <row r="128" spans="1:2" ht="21.95" customHeight="1">
      <c r="A128" s="90" t="s">
        <v>140</v>
      </c>
      <c r="B128" s="91">
        <v>177</v>
      </c>
    </row>
    <row r="129" spans="1:2" ht="21.95" customHeight="1">
      <c r="A129" s="90" t="s">
        <v>141</v>
      </c>
      <c r="B129" s="91">
        <v>198</v>
      </c>
    </row>
    <row r="130" spans="1:2" ht="21.95" customHeight="1">
      <c r="A130" s="90" t="s">
        <v>142</v>
      </c>
      <c r="B130" s="91">
        <v>67</v>
      </c>
    </row>
    <row r="131" spans="1:2" ht="21.95" customHeight="1">
      <c r="A131" s="90" t="s">
        <v>92</v>
      </c>
      <c r="B131" s="91">
        <v>139</v>
      </c>
    </row>
    <row r="132" spans="1:2" ht="21.95" customHeight="1">
      <c r="A132" s="90" t="s">
        <v>85</v>
      </c>
      <c r="B132" s="91">
        <v>79</v>
      </c>
    </row>
    <row r="133" spans="1:2" ht="21.95" customHeight="1">
      <c r="A133" s="90" t="s">
        <v>143</v>
      </c>
      <c r="B133" s="91">
        <v>13</v>
      </c>
    </row>
    <row r="134" spans="1:2" ht="21.95" customHeight="1">
      <c r="A134" s="88" t="s">
        <v>459</v>
      </c>
      <c r="B134" s="89">
        <v>126604</v>
      </c>
    </row>
    <row r="135" spans="1:2" ht="21.95" customHeight="1">
      <c r="A135" s="90" t="s">
        <v>144</v>
      </c>
      <c r="B135" s="91">
        <v>1522</v>
      </c>
    </row>
    <row r="136" spans="1:2" ht="21.95" customHeight="1">
      <c r="A136" s="90" t="s">
        <v>80</v>
      </c>
      <c r="B136" s="91">
        <v>572</v>
      </c>
    </row>
    <row r="137" spans="1:2" ht="21.95" customHeight="1">
      <c r="A137" s="90" t="s">
        <v>81</v>
      </c>
      <c r="B137" s="91">
        <v>33</v>
      </c>
    </row>
    <row r="138" spans="1:2" ht="21.95" customHeight="1">
      <c r="A138" s="90" t="s">
        <v>389</v>
      </c>
      <c r="B138" s="91">
        <v>250</v>
      </c>
    </row>
    <row r="139" spans="1:2" ht="21.95" customHeight="1">
      <c r="A139" s="90" t="s">
        <v>145</v>
      </c>
      <c r="B139" s="91">
        <v>667</v>
      </c>
    </row>
    <row r="140" spans="1:2" ht="21.95" customHeight="1">
      <c r="A140" s="90" t="s">
        <v>146</v>
      </c>
      <c r="B140" s="91">
        <v>101762</v>
      </c>
    </row>
    <row r="141" spans="1:2" ht="21.95" customHeight="1">
      <c r="A141" s="90" t="s">
        <v>147</v>
      </c>
      <c r="B141" s="91">
        <v>5793</v>
      </c>
    </row>
    <row r="142" spans="1:2" ht="21.95" customHeight="1">
      <c r="A142" s="90" t="s">
        <v>148</v>
      </c>
      <c r="B142" s="91">
        <v>32333</v>
      </c>
    </row>
    <row r="143" spans="1:2" ht="21.95" customHeight="1">
      <c r="A143" s="90" t="s">
        <v>149</v>
      </c>
      <c r="B143" s="91">
        <v>30007</v>
      </c>
    </row>
    <row r="144" spans="1:2" ht="21.95" customHeight="1">
      <c r="A144" s="90" t="s">
        <v>150</v>
      </c>
      <c r="B144" s="91">
        <v>33590</v>
      </c>
    </row>
    <row r="145" spans="1:2" ht="21.95" customHeight="1">
      <c r="A145" s="90" t="s">
        <v>151</v>
      </c>
      <c r="B145" s="91">
        <v>39</v>
      </c>
    </row>
    <row r="146" spans="1:2" ht="21.95" customHeight="1">
      <c r="A146" s="90" t="s">
        <v>152</v>
      </c>
      <c r="B146" s="91">
        <v>10404</v>
      </c>
    </row>
    <row r="147" spans="1:2" ht="21.95" customHeight="1">
      <c r="A147" s="90" t="s">
        <v>460</v>
      </c>
      <c r="B147" s="91">
        <v>100</v>
      </c>
    </row>
    <row r="148" spans="1:2" ht="21.95" customHeight="1">
      <c r="A148" s="90" t="s">
        <v>153</v>
      </c>
      <c r="B148" s="91">
        <v>10122</v>
      </c>
    </row>
    <row r="149" spans="1:2" ht="21.95" customHeight="1">
      <c r="A149" s="90" t="s">
        <v>154</v>
      </c>
      <c r="B149" s="91">
        <v>183</v>
      </c>
    </row>
    <row r="150" spans="1:2" ht="21.95" customHeight="1">
      <c r="A150" s="90" t="s">
        <v>155</v>
      </c>
      <c r="B150" s="91">
        <v>735</v>
      </c>
    </row>
    <row r="151" spans="1:2" ht="21.95" customHeight="1">
      <c r="A151" s="90" t="s">
        <v>156</v>
      </c>
      <c r="B151" s="91">
        <v>735</v>
      </c>
    </row>
    <row r="152" spans="1:2" ht="21.95" customHeight="1">
      <c r="A152" s="90" t="s">
        <v>157</v>
      </c>
      <c r="B152" s="91">
        <v>5874</v>
      </c>
    </row>
    <row r="153" spans="1:2" ht="21.95" customHeight="1">
      <c r="A153" s="90" t="s">
        <v>158</v>
      </c>
      <c r="B153" s="91">
        <v>1880</v>
      </c>
    </row>
    <row r="154" spans="1:2" ht="21.95" customHeight="1">
      <c r="A154" s="90" t="s">
        <v>159</v>
      </c>
      <c r="B154" s="91">
        <v>613</v>
      </c>
    </row>
    <row r="155" spans="1:2" ht="21.95" customHeight="1">
      <c r="A155" s="90" t="s">
        <v>160</v>
      </c>
      <c r="B155" s="91">
        <v>3380</v>
      </c>
    </row>
    <row r="156" spans="1:2" ht="21.95" customHeight="1">
      <c r="A156" s="90" t="s">
        <v>161</v>
      </c>
      <c r="B156" s="91">
        <v>6029</v>
      </c>
    </row>
    <row r="157" spans="1:2" ht="21.95" customHeight="1">
      <c r="A157" s="90" t="s">
        <v>162</v>
      </c>
      <c r="B157" s="91">
        <v>29</v>
      </c>
    </row>
    <row r="158" spans="1:2" ht="21.95" customHeight="1">
      <c r="A158" s="90" t="s">
        <v>163</v>
      </c>
      <c r="B158" s="91">
        <v>36</v>
      </c>
    </row>
    <row r="159" spans="1:2" ht="21.95" customHeight="1">
      <c r="A159" s="90" t="s">
        <v>164</v>
      </c>
      <c r="B159" s="91">
        <v>12</v>
      </c>
    </row>
    <row r="160" spans="1:2" ht="21.95" customHeight="1">
      <c r="A160" s="90" t="s">
        <v>165</v>
      </c>
      <c r="B160" s="91">
        <v>5951</v>
      </c>
    </row>
    <row r="161" spans="1:2" ht="21.95" customHeight="1">
      <c r="A161" s="90" t="s">
        <v>166</v>
      </c>
      <c r="B161" s="91">
        <v>279</v>
      </c>
    </row>
    <row r="162" spans="1:2" ht="21.95" customHeight="1">
      <c r="A162" s="90" t="s">
        <v>167</v>
      </c>
      <c r="B162" s="91">
        <v>279</v>
      </c>
    </row>
    <row r="163" spans="1:2" ht="21.95" customHeight="1">
      <c r="A163" s="88" t="s">
        <v>461</v>
      </c>
      <c r="B163" s="89">
        <v>4810</v>
      </c>
    </row>
    <row r="164" spans="1:2" ht="21.95" customHeight="1">
      <c r="A164" s="90" t="s">
        <v>168</v>
      </c>
      <c r="B164" s="91">
        <v>1520</v>
      </c>
    </row>
    <row r="165" spans="1:2" ht="21.95" customHeight="1">
      <c r="A165" s="90" t="s">
        <v>80</v>
      </c>
      <c r="B165" s="91">
        <v>469</v>
      </c>
    </row>
    <row r="166" spans="1:2" ht="21.95" customHeight="1">
      <c r="A166" s="90" t="s">
        <v>81</v>
      </c>
      <c r="B166" s="91">
        <v>41</v>
      </c>
    </row>
    <row r="167" spans="1:2" ht="21.95" customHeight="1">
      <c r="A167" s="90" t="s">
        <v>389</v>
      </c>
      <c r="B167" s="91">
        <v>1</v>
      </c>
    </row>
    <row r="168" spans="1:2" ht="21.95" customHeight="1">
      <c r="A168" s="90" t="s">
        <v>169</v>
      </c>
      <c r="B168" s="91">
        <v>1010</v>
      </c>
    </row>
    <row r="169" spans="1:2" ht="21.95" customHeight="1">
      <c r="A169" s="90" t="s">
        <v>170</v>
      </c>
      <c r="B169" s="91">
        <v>3260</v>
      </c>
    </row>
    <row r="170" spans="1:2" ht="21.95" customHeight="1">
      <c r="A170" s="90" t="s">
        <v>171</v>
      </c>
      <c r="B170" s="91">
        <v>1234</v>
      </c>
    </row>
    <row r="171" spans="1:2" ht="21.95" customHeight="1">
      <c r="A171" s="90" t="s">
        <v>172</v>
      </c>
      <c r="B171" s="91">
        <v>2026</v>
      </c>
    </row>
    <row r="172" spans="1:2" ht="21.95" customHeight="1">
      <c r="A172" s="90" t="s">
        <v>462</v>
      </c>
      <c r="B172" s="91">
        <v>30</v>
      </c>
    </row>
    <row r="173" spans="1:2" ht="21.95" customHeight="1">
      <c r="A173" s="90" t="s">
        <v>463</v>
      </c>
      <c r="B173" s="91">
        <v>30</v>
      </c>
    </row>
    <row r="174" spans="1:2" ht="21.95" customHeight="1">
      <c r="A174" s="88" t="s">
        <v>464</v>
      </c>
      <c r="B174" s="89">
        <v>8778</v>
      </c>
    </row>
    <row r="175" spans="1:2" ht="21.95" customHeight="1">
      <c r="A175" s="90" t="s">
        <v>173</v>
      </c>
      <c r="B175" s="91">
        <v>4557</v>
      </c>
    </row>
    <row r="176" spans="1:2" ht="21.95" customHeight="1">
      <c r="A176" s="90" t="s">
        <v>80</v>
      </c>
      <c r="B176" s="91">
        <v>1029</v>
      </c>
    </row>
    <row r="177" spans="1:2" ht="21.95" customHeight="1">
      <c r="A177" s="90" t="s">
        <v>81</v>
      </c>
      <c r="B177" s="91">
        <v>899</v>
      </c>
    </row>
    <row r="178" spans="1:2" ht="21.95" customHeight="1">
      <c r="A178" s="90" t="s">
        <v>174</v>
      </c>
      <c r="B178" s="91">
        <v>649</v>
      </c>
    </row>
    <row r="179" spans="1:2" ht="21.95" customHeight="1">
      <c r="A179" s="90" t="s">
        <v>175</v>
      </c>
      <c r="B179" s="91">
        <v>81</v>
      </c>
    </row>
    <row r="180" spans="1:2" ht="21.95" customHeight="1">
      <c r="A180" s="90" t="s">
        <v>176</v>
      </c>
      <c r="B180" s="91">
        <v>290</v>
      </c>
    </row>
    <row r="181" spans="1:2" ht="21.95" customHeight="1">
      <c r="A181" s="90" t="s">
        <v>177</v>
      </c>
      <c r="B181" s="91">
        <v>264</v>
      </c>
    </row>
    <row r="182" spans="1:2" ht="21.95" customHeight="1">
      <c r="A182" s="90" t="s">
        <v>178</v>
      </c>
      <c r="B182" s="91">
        <v>689</v>
      </c>
    </row>
    <row r="183" spans="1:2" ht="21.95" customHeight="1">
      <c r="A183" s="90" t="s">
        <v>465</v>
      </c>
      <c r="B183" s="91">
        <v>10</v>
      </c>
    </row>
    <row r="184" spans="1:2" ht="21.95" customHeight="1">
      <c r="A184" s="90" t="s">
        <v>179</v>
      </c>
      <c r="B184" s="91">
        <v>15</v>
      </c>
    </row>
    <row r="185" spans="1:2" ht="21.95" customHeight="1">
      <c r="A185" s="90" t="s">
        <v>396</v>
      </c>
      <c r="B185" s="91">
        <v>0</v>
      </c>
    </row>
    <row r="186" spans="1:2" ht="21.95" customHeight="1">
      <c r="A186" s="90" t="s">
        <v>466</v>
      </c>
      <c r="B186" s="91">
        <v>14</v>
      </c>
    </row>
    <row r="187" spans="1:2" ht="21.95" customHeight="1">
      <c r="A187" s="90" t="s">
        <v>180</v>
      </c>
      <c r="B187" s="91">
        <v>617</v>
      </c>
    </row>
    <row r="188" spans="1:2" ht="21.95" customHeight="1">
      <c r="A188" s="90" t="s">
        <v>181</v>
      </c>
      <c r="B188" s="91">
        <v>968</v>
      </c>
    </row>
    <row r="189" spans="1:2" ht="21.95" customHeight="1">
      <c r="A189" s="90" t="s">
        <v>182</v>
      </c>
      <c r="B189" s="91">
        <v>438</v>
      </c>
    </row>
    <row r="190" spans="1:2" ht="21.95" customHeight="1">
      <c r="A190" s="90" t="s">
        <v>183</v>
      </c>
      <c r="B190" s="91">
        <v>530</v>
      </c>
    </row>
    <row r="191" spans="1:2" ht="21.95" customHeight="1">
      <c r="A191" s="90" t="s">
        <v>184</v>
      </c>
      <c r="B191" s="91">
        <v>1136</v>
      </c>
    </row>
    <row r="192" spans="1:2" ht="21.95" customHeight="1">
      <c r="A192" s="90" t="s">
        <v>81</v>
      </c>
      <c r="B192" s="91">
        <v>25</v>
      </c>
    </row>
    <row r="193" spans="1:2" ht="21.95" customHeight="1">
      <c r="A193" s="90" t="s">
        <v>185</v>
      </c>
      <c r="B193" s="91">
        <v>80</v>
      </c>
    </row>
    <row r="194" spans="1:2" ht="21.95" customHeight="1">
      <c r="A194" s="90" t="s">
        <v>186</v>
      </c>
      <c r="B194" s="91">
        <v>56</v>
      </c>
    </row>
    <row r="195" spans="1:2" ht="21.95" customHeight="1">
      <c r="A195" s="90" t="s">
        <v>187</v>
      </c>
      <c r="B195" s="91">
        <v>392</v>
      </c>
    </row>
    <row r="196" spans="1:2" ht="21.95" customHeight="1">
      <c r="A196" s="90" t="s">
        <v>188</v>
      </c>
      <c r="B196" s="91">
        <v>274</v>
      </c>
    </row>
    <row r="197" spans="1:2" ht="21.95" customHeight="1">
      <c r="A197" s="90" t="s">
        <v>189</v>
      </c>
      <c r="B197" s="91">
        <v>308</v>
      </c>
    </row>
    <row r="198" spans="1:2" ht="21.95" customHeight="1">
      <c r="A198" s="90" t="s">
        <v>467</v>
      </c>
      <c r="B198" s="91">
        <v>21</v>
      </c>
    </row>
    <row r="199" spans="1:2" ht="21.95" customHeight="1">
      <c r="A199" s="90" t="s">
        <v>468</v>
      </c>
      <c r="B199" s="91">
        <v>21</v>
      </c>
    </row>
    <row r="200" spans="1:2" ht="21.95" customHeight="1">
      <c r="A200" s="90" t="s">
        <v>469</v>
      </c>
      <c r="B200" s="91">
        <v>1813</v>
      </c>
    </row>
    <row r="201" spans="1:2" ht="21.95" customHeight="1">
      <c r="A201" s="90" t="s">
        <v>190</v>
      </c>
      <c r="B201" s="91">
        <v>71</v>
      </c>
    </row>
    <row r="202" spans="1:2" ht="21.95" customHeight="1">
      <c r="A202" s="90" t="s">
        <v>470</v>
      </c>
      <c r="B202" s="91">
        <v>1742</v>
      </c>
    </row>
    <row r="203" spans="1:2" ht="21.95" customHeight="1">
      <c r="A203" s="90" t="s">
        <v>471</v>
      </c>
      <c r="B203" s="91">
        <v>283</v>
      </c>
    </row>
    <row r="204" spans="1:2" ht="21.95" customHeight="1">
      <c r="A204" s="90" t="s">
        <v>191</v>
      </c>
      <c r="B204" s="91">
        <v>45</v>
      </c>
    </row>
    <row r="205" spans="1:2" ht="21.95" customHeight="1">
      <c r="A205" s="90" t="s">
        <v>472</v>
      </c>
      <c r="B205" s="91">
        <v>238</v>
      </c>
    </row>
    <row r="206" spans="1:2" ht="21.95" customHeight="1">
      <c r="A206" s="88" t="s">
        <v>473</v>
      </c>
      <c r="B206" s="89">
        <v>55490</v>
      </c>
    </row>
    <row r="207" spans="1:2" ht="21.95" customHeight="1">
      <c r="A207" s="90" t="s">
        <v>192</v>
      </c>
      <c r="B207" s="91">
        <v>3368</v>
      </c>
    </row>
    <row r="208" spans="1:2" ht="21.95" customHeight="1">
      <c r="A208" s="90" t="s">
        <v>80</v>
      </c>
      <c r="B208" s="91">
        <v>2448</v>
      </c>
    </row>
    <row r="209" spans="1:2" ht="21.95" customHeight="1">
      <c r="A209" s="90" t="s">
        <v>81</v>
      </c>
      <c r="B209" s="91">
        <v>209</v>
      </c>
    </row>
    <row r="210" spans="1:2" ht="21.95" customHeight="1">
      <c r="A210" s="90" t="s">
        <v>193</v>
      </c>
      <c r="B210" s="91">
        <v>43</v>
      </c>
    </row>
    <row r="211" spans="1:2" ht="21.95" customHeight="1">
      <c r="A211" s="90" t="s">
        <v>194</v>
      </c>
      <c r="B211" s="91">
        <v>31</v>
      </c>
    </row>
    <row r="212" spans="1:2" ht="21.95" customHeight="1">
      <c r="A212" s="90" t="s">
        <v>195</v>
      </c>
      <c r="B212" s="91">
        <v>59</v>
      </c>
    </row>
    <row r="213" spans="1:2" ht="21.95" customHeight="1">
      <c r="A213" s="90" t="s">
        <v>196</v>
      </c>
      <c r="B213" s="91">
        <v>279</v>
      </c>
    </row>
    <row r="214" spans="1:2" ht="21.95" customHeight="1">
      <c r="A214" s="90" t="s">
        <v>197</v>
      </c>
      <c r="B214" s="91">
        <v>24</v>
      </c>
    </row>
    <row r="215" spans="1:2" ht="21.95" customHeight="1">
      <c r="A215" s="90" t="s">
        <v>198</v>
      </c>
      <c r="B215" s="91">
        <v>276</v>
      </c>
    </row>
    <row r="216" spans="1:2" ht="21.95" customHeight="1">
      <c r="A216" s="90" t="s">
        <v>199</v>
      </c>
      <c r="B216" s="91">
        <v>874</v>
      </c>
    </row>
    <row r="217" spans="1:2" ht="21.95" customHeight="1">
      <c r="A217" s="90" t="s">
        <v>80</v>
      </c>
      <c r="B217" s="91">
        <v>446</v>
      </c>
    </row>
    <row r="218" spans="1:2" ht="21.95" customHeight="1">
      <c r="A218" s="90" t="s">
        <v>81</v>
      </c>
      <c r="B218" s="91">
        <v>34</v>
      </c>
    </row>
    <row r="219" spans="1:2" ht="21.95" customHeight="1">
      <c r="A219" s="90" t="s">
        <v>201</v>
      </c>
      <c r="B219" s="91">
        <v>10</v>
      </c>
    </row>
    <row r="220" spans="1:2" ht="21.95" customHeight="1">
      <c r="A220" s="90" t="s">
        <v>202</v>
      </c>
      <c r="B220" s="91">
        <v>40</v>
      </c>
    </row>
    <row r="221" spans="1:2" ht="21.95" customHeight="1">
      <c r="A221" s="90" t="s">
        <v>203</v>
      </c>
      <c r="B221" s="91">
        <v>28</v>
      </c>
    </row>
    <row r="222" spans="1:2" ht="21.95" customHeight="1">
      <c r="A222" s="90" t="s">
        <v>204</v>
      </c>
      <c r="B222" s="91">
        <v>316</v>
      </c>
    </row>
    <row r="223" spans="1:2" ht="21.95" customHeight="1">
      <c r="A223" s="90" t="s">
        <v>205</v>
      </c>
      <c r="B223" s="91">
        <v>34685</v>
      </c>
    </row>
    <row r="224" spans="1:2" ht="21.95" customHeight="1">
      <c r="A224" s="90" t="s">
        <v>206</v>
      </c>
      <c r="B224" s="91">
        <v>668</v>
      </c>
    </row>
    <row r="225" spans="1:2" ht="21.95" customHeight="1">
      <c r="A225" s="90" t="s">
        <v>207</v>
      </c>
      <c r="B225" s="91">
        <v>789</v>
      </c>
    </row>
    <row r="226" spans="1:2" ht="21.95" customHeight="1">
      <c r="A226" s="90" t="s">
        <v>208</v>
      </c>
      <c r="B226" s="91">
        <v>14291</v>
      </c>
    </row>
    <row r="227" spans="1:2" ht="21.95" customHeight="1">
      <c r="A227" s="90" t="s">
        <v>209</v>
      </c>
      <c r="B227" s="91">
        <v>5709</v>
      </c>
    </row>
    <row r="228" spans="1:2" ht="21.95" customHeight="1">
      <c r="A228" s="90" t="s">
        <v>210</v>
      </c>
      <c r="B228" s="91">
        <v>5</v>
      </c>
    </row>
    <row r="229" spans="1:2" ht="21.95" customHeight="1">
      <c r="A229" s="90" t="s">
        <v>211</v>
      </c>
      <c r="B229" s="91">
        <v>13223</v>
      </c>
    </row>
    <row r="230" spans="1:2" ht="21.95" customHeight="1">
      <c r="A230" s="90" t="s">
        <v>212</v>
      </c>
      <c r="B230" s="91">
        <v>2200</v>
      </c>
    </row>
    <row r="231" spans="1:2" ht="21.95" customHeight="1">
      <c r="A231" s="90" t="s">
        <v>213</v>
      </c>
      <c r="B231" s="91">
        <v>2200</v>
      </c>
    </row>
    <row r="232" spans="1:2" ht="21.95" customHeight="1">
      <c r="A232" s="90" t="s">
        <v>214</v>
      </c>
      <c r="B232" s="91">
        <v>4501</v>
      </c>
    </row>
    <row r="233" spans="1:2" ht="21.95" customHeight="1">
      <c r="A233" s="90" t="s">
        <v>215</v>
      </c>
      <c r="B233" s="91">
        <v>1022</v>
      </c>
    </row>
    <row r="234" spans="1:2" ht="21.95" customHeight="1">
      <c r="A234" s="90" t="s">
        <v>216</v>
      </c>
      <c r="B234" s="91">
        <v>40</v>
      </c>
    </row>
    <row r="235" spans="1:2" ht="21.95" customHeight="1">
      <c r="A235" s="90" t="s">
        <v>217</v>
      </c>
      <c r="B235" s="91">
        <v>134</v>
      </c>
    </row>
    <row r="236" spans="1:2" ht="21.95" customHeight="1">
      <c r="A236" s="90" t="s">
        <v>218</v>
      </c>
      <c r="B236" s="91">
        <v>3306</v>
      </c>
    </row>
    <row r="237" spans="1:2" ht="21.95" customHeight="1">
      <c r="A237" s="90" t="s">
        <v>219</v>
      </c>
      <c r="B237" s="91">
        <v>3750</v>
      </c>
    </row>
    <row r="238" spans="1:2" ht="21.95" customHeight="1">
      <c r="A238" s="90" t="s">
        <v>220</v>
      </c>
      <c r="B238" s="91">
        <v>675</v>
      </c>
    </row>
    <row r="239" spans="1:2" ht="21.95" customHeight="1">
      <c r="A239" s="90" t="s">
        <v>221</v>
      </c>
      <c r="B239" s="91">
        <v>1619</v>
      </c>
    </row>
    <row r="240" spans="1:2" ht="21.95" customHeight="1">
      <c r="A240" s="90" t="s">
        <v>222</v>
      </c>
      <c r="B240" s="91">
        <v>245</v>
      </c>
    </row>
    <row r="241" spans="1:2" ht="21.95" customHeight="1">
      <c r="A241" s="90" t="s">
        <v>223</v>
      </c>
      <c r="B241" s="91">
        <v>5</v>
      </c>
    </row>
    <row r="242" spans="1:2" ht="21.95" customHeight="1">
      <c r="A242" s="90" t="s">
        <v>107</v>
      </c>
      <c r="B242" s="91">
        <v>1143</v>
      </c>
    </row>
    <row r="243" spans="1:2" ht="21.95" customHeight="1">
      <c r="A243" s="90" t="s">
        <v>224</v>
      </c>
      <c r="B243" s="91">
        <v>64</v>
      </c>
    </row>
    <row r="244" spans="1:2" ht="21.95" customHeight="1">
      <c r="A244" s="90" t="s">
        <v>225</v>
      </c>
      <c r="B244" s="91">
        <v>1463</v>
      </c>
    </row>
    <row r="245" spans="1:2" ht="21.95" customHeight="1">
      <c r="A245" s="90" t="s">
        <v>226</v>
      </c>
      <c r="B245" s="91">
        <v>22</v>
      </c>
    </row>
    <row r="246" spans="1:2" ht="21.95" customHeight="1">
      <c r="A246" s="90" t="s">
        <v>227</v>
      </c>
      <c r="B246" s="91">
        <v>1148</v>
      </c>
    </row>
    <row r="247" spans="1:2" ht="21.95" customHeight="1">
      <c r="A247" s="90" t="s">
        <v>228</v>
      </c>
      <c r="B247" s="91">
        <v>234</v>
      </c>
    </row>
    <row r="248" spans="1:2" ht="21.95" customHeight="1">
      <c r="A248" s="90" t="s">
        <v>229</v>
      </c>
      <c r="B248" s="91">
        <v>59</v>
      </c>
    </row>
    <row r="249" spans="1:2" ht="21.95" customHeight="1">
      <c r="A249" s="90" t="s">
        <v>230</v>
      </c>
      <c r="B249" s="91">
        <v>1792</v>
      </c>
    </row>
    <row r="250" spans="1:2" ht="21.95" customHeight="1">
      <c r="A250" s="90" t="s">
        <v>80</v>
      </c>
      <c r="B250" s="91">
        <v>186</v>
      </c>
    </row>
    <row r="251" spans="1:2" ht="21.95" customHeight="1">
      <c r="A251" s="90" t="s">
        <v>81</v>
      </c>
      <c r="B251" s="91">
        <v>9</v>
      </c>
    </row>
    <row r="252" spans="1:2" ht="21.95" customHeight="1">
      <c r="A252" s="90" t="s">
        <v>231</v>
      </c>
      <c r="B252" s="91">
        <v>321</v>
      </c>
    </row>
    <row r="253" spans="1:2" ht="21.95" customHeight="1">
      <c r="A253" s="90" t="s">
        <v>232</v>
      </c>
      <c r="B253" s="91">
        <v>419</v>
      </c>
    </row>
    <row r="254" spans="1:2" ht="21.95" customHeight="1">
      <c r="A254" s="90" t="s">
        <v>233</v>
      </c>
      <c r="B254" s="91">
        <v>11</v>
      </c>
    </row>
    <row r="255" spans="1:2" ht="21.95" customHeight="1">
      <c r="A255" s="90" t="s">
        <v>234</v>
      </c>
      <c r="B255" s="91">
        <v>327</v>
      </c>
    </row>
    <row r="256" spans="1:2" ht="21.95" customHeight="1">
      <c r="A256" s="90" t="s">
        <v>235</v>
      </c>
      <c r="B256" s="91">
        <v>519</v>
      </c>
    </row>
    <row r="257" spans="1:2" ht="21.95" customHeight="1">
      <c r="A257" s="90" t="s">
        <v>236</v>
      </c>
      <c r="B257" s="91">
        <v>167</v>
      </c>
    </row>
    <row r="258" spans="1:2" ht="21.95" customHeight="1">
      <c r="A258" s="90" t="s">
        <v>474</v>
      </c>
      <c r="B258" s="91">
        <v>90</v>
      </c>
    </row>
    <row r="259" spans="1:2" ht="21.95" customHeight="1">
      <c r="A259" s="90" t="s">
        <v>237</v>
      </c>
      <c r="B259" s="91">
        <v>77</v>
      </c>
    </row>
    <row r="260" spans="1:2" ht="21.95" customHeight="1">
      <c r="A260" s="90" t="s">
        <v>238</v>
      </c>
      <c r="B260" s="91">
        <v>636</v>
      </c>
    </row>
    <row r="261" spans="1:2" ht="21.95" customHeight="1">
      <c r="A261" s="90" t="s">
        <v>239</v>
      </c>
      <c r="B261" s="91">
        <v>343</v>
      </c>
    </row>
    <row r="262" spans="1:2" ht="21.95" customHeight="1">
      <c r="A262" s="90" t="s">
        <v>240</v>
      </c>
      <c r="B262" s="91">
        <v>293</v>
      </c>
    </row>
    <row r="263" spans="1:2" ht="21.95" customHeight="1">
      <c r="A263" s="90" t="s">
        <v>241</v>
      </c>
      <c r="B263" s="91">
        <v>60</v>
      </c>
    </row>
    <row r="264" spans="1:2" ht="21.95" customHeight="1">
      <c r="A264" s="90" t="s">
        <v>475</v>
      </c>
      <c r="B264" s="91">
        <v>33</v>
      </c>
    </row>
    <row r="265" spans="1:2" ht="21.95" customHeight="1">
      <c r="A265" s="90" t="s">
        <v>242</v>
      </c>
      <c r="B265" s="91">
        <v>27</v>
      </c>
    </row>
    <row r="266" spans="1:2" ht="21.95" customHeight="1">
      <c r="A266" s="90" t="s">
        <v>243</v>
      </c>
      <c r="B266" s="91">
        <v>3</v>
      </c>
    </row>
    <row r="267" spans="1:2" ht="21.95" customHeight="1">
      <c r="A267" s="90" t="s">
        <v>244</v>
      </c>
      <c r="B267" s="91">
        <v>3</v>
      </c>
    </row>
    <row r="268" spans="1:2" ht="21.95" customHeight="1">
      <c r="A268" s="90" t="s">
        <v>476</v>
      </c>
      <c r="B268" s="91">
        <v>0</v>
      </c>
    </row>
    <row r="269" spans="1:2" ht="21.95" customHeight="1">
      <c r="A269" s="90" t="s">
        <v>245</v>
      </c>
      <c r="B269" s="91">
        <v>20</v>
      </c>
    </row>
    <row r="270" spans="1:2" ht="21.95" customHeight="1">
      <c r="A270" s="90" t="s">
        <v>246</v>
      </c>
      <c r="B270" s="91">
        <v>20</v>
      </c>
    </row>
    <row r="271" spans="1:2" ht="21.95" customHeight="1">
      <c r="A271" s="90" t="s">
        <v>477</v>
      </c>
      <c r="B271" s="91">
        <v>225</v>
      </c>
    </row>
    <row r="272" spans="1:2" ht="21.95" customHeight="1">
      <c r="A272" s="90" t="s">
        <v>80</v>
      </c>
      <c r="B272" s="91">
        <v>132</v>
      </c>
    </row>
    <row r="273" spans="1:2" ht="21.95" customHeight="1">
      <c r="A273" s="90" t="s">
        <v>200</v>
      </c>
      <c r="B273" s="91">
        <v>52</v>
      </c>
    </row>
    <row r="274" spans="1:2" ht="21.95" customHeight="1">
      <c r="A274" s="90" t="s">
        <v>85</v>
      </c>
      <c r="B274" s="91">
        <v>35</v>
      </c>
    </row>
    <row r="275" spans="1:2" ht="21.95" customHeight="1">
      <c r="A275" s="90" t="s">
        <v>478</v>
      </c>
      <c r="B275" s="91">
        <v>6</v>
      </c>
    </row>
    <row r="276" spans="1:2" ht="21.95" customHeight="1">
      <c r="A276" s="90" t="s">
        <v>247</v>
      </c>
      <c r="B276" s="91">
        <v>1745</v>
      </c>
    </row>
    <row r="277" spans="1:2" ht="21.95" customHeight="1">
      <c r="A277" s="90" t="s">
        <v>248</v>
      </c>
      <c r="B277" s="91">
        <v>1745</v>
      </c>
    </row>
    <row r="278" spans="1:2" ht="21.95" customHeight="1">
      <c r="A278" s="88" t="s">
        <v>479</v>
      </c>
      <c r="B278" s="89">
        <v>66544</v>
      </c>
    </row>
    <row r="279" spans="1:2" ht="21.95" customHeight="1">
      <c r="A279" s="90" t="s">
        <v>480</v>
      </c>
      <c r="B279" s="91">
        <v>962</v>
      </c>
    </row>
    <row r="280" spans="1:2" ht="21.95" customHeight="1">
      <c r="A280" s="90" t="s">
        <v>80</v>
      </c>
      <c r="B280" s="91">
        <v>657</v>
      </c>
    </row>
    <row r="281" spans="1:2" ht="21.95" customHeight="1">
      <c r="A281" s="90" t="s">
        <v>81</v>
      </c>
      <c r="B281" s="91">
        <v>47</v>
      </c>
    </row>
    <row r="282" spans="1:2" ht="21.95" customHeight="1">
      <c r="A282" s="90" t="s">
        <v>389</v>
      </c>
      <c r="B282" s="91">
        <v>2</v>
      </c>
    </row>
    <row r="283" spans="1:2" ht="21.95" customHeight="1">
      <c r="A283" s="90" t="s">
        <v>249</v>
      </c>
      <c r="B283" s="91">
        <v>255</v>
      </c>
    </row>
    <row r="284" spans="1:2" ht="21.95" customHeight="1">
      <c r="A284" s="90" t="s">
        <v>250</v>
      </c>
      <c r="B284" s="91">
        <v>6618</v>
      </c>
    </row>
    <row r="285" spans="1:2" ht="21.95" customHeight="1">
      <c r="A285" s="90" t="s">
        <v>251</v>
      </c>
      <c r="B285" s="91">
        <v>2018</v>
      </c>
    </row>
    <row r="286" spans="1:2" ht="21.95" customHeight="1">
      <c r="A286" s="90" t="s">
        <v>252</v>
      </c>
      <c r="B286" s="91">
        <v>4592</v>
      </c>
    </row>
    <row r="287" spans="1:2" ht="21.95" customHeight="1">
      <c r="A287" s="90" t="s">
        <v>253</v>
      </c>
      <c r="B287" s="91">
        <v>8</v>
      </c>
    </row>
    <row r="288" spans="1:2" ht="21.95" customHeight="1">
      <c r="A288" s="90" t="s">
        <v>254</v>
      </c>
      <c r="B288" s="91">
        <v>8727</v>
      </c>
    </row>
    <row r="289" spans="1:2" ht="21.95" customHeight="1">
      <c r="A289" s="90" t="s">
        <v>255</v>
      </c>
      <c r="B289" s="91">
        <v>838</v>
      </c>
    </row>
    <row r="290" spans="1:2" ht="21.95" customHeight="1">
      <c r="A290" s="90" t="s">
        <v>256</v>
      </c>
      <c r="B290" s="91">
        <v>6634</v>
      </c>
    </row>
    <row r="291" spans="1:2" ht="21.95" customHeight="1">
      <c r="A291" s="90" t="s">
        <v>257</v>
      </c>
      <c r="B291" s="91">
        <v>1255</v>
      </c>
    </row>
    <row r="292" spans="1:2" ht="21.95" customHeight="1">
      <c r="A292" s="90" t="s">
        <v>258</v>
      </c>
      <c r="B292" s="91">
        <v>8582</v>
      </c>
    </row>
    <row r="293" spans="1:2" ht="21.95" customHeight="1">
      <c r="A293" s="90" t="s">
        <v>259</v>
      </c>
      <c r="B293" s="91">
        <v>1058</v>
      </c>
    </row>
    <row r="294" spans="1:2" ht="21.95" customHeight="1">
      <c r="A294" s="90" t="s">
        <v>260</v>
      </c>
      <c r="B294" s="91">
        <v>449</v>
      </c>
    </row>
    <row r="295" spans="1:2" ht="21.95" customHeight="1">
      <c r="A295" s="90" t="s">
        <v>261</v>
      </c>
      <c r="B295" s="91">
        <v>167</v>
      </c>
    </row>
    <row r="296" spans="1:2" ht="21.95" customHeight="1">
      <c r="A296" s="90" t="s">
        <v>262</v>
      </c>
      <c r="B296" s="91">
        <v>4878</v>
      </c>
    </row>
    <row r="297" spans="1:2" ht="21.95" customHeight="1">
      <c r="A297" s="90" t="s">
        <v>263</v>
      </c>
      <c r="B297" s="91">
        <v>543</v>
      </c>
    </row>
    <row r="298" spans="1:2" ht="21.95" customHeight="1">
      <c r="A298" s="90" t="s">
        <v>264</v>
      </c>
      <c r="B298" s="91">
        <v>28</v>
      </c>
    </row>
    <row r="299" spans="1:2" ht="21.95" customHeight="1">
      <c r="A299" s="90" t="s">
        <v>265</v>
      </c>
      <c r="B299" s="91">
        <v>1459</v>
      </c>
    </row>
    <row r="300" spans="1:2" ht="21.95" customHeight="1">
      <c r="A300" s="90" t="s">
        <v>266</v>
      </c>
      <c r="B300" s="91">
        <v>244</v>
      </c>
    </row>
    <row r="301" spans="1:2" ht="21.95" customHeight="1">
      <c r="A301" s="90" t="s">
        <v>267</v>
      </c>
      <c r="B301" s="91">
        <v>242</v>
      </c>
    </row>
    <row r="302" spans="1:2" ht="21.95" customHeight="1">
      <c r="A302" s="90" t="s">
        <v>268</v>
      </c>
      <c r="B302" s="91">
        <v>2</v>
      </c>
    </row>
    <row r="303" spans="1:2" ht="21.95" customHeight="1">
      <c r="A303" s="90" t="s">
        <v>269</v>
      </c>
      <c r="B303" s="91">
        <v>4465</v>
      </c>
    </row>
    <row r="304" spans="1:2" ht="21.95" customHeight="1">
      <c r="A304" s="90" t="s">
        <v>270</v>
      </c>
      <c r="B304" s="91">
        <v>22</v>
      </c>
    </row>
    <row r="305" spans="1:2" ht="21.95" customHeight="1">
      <c r="A305" s="90" t="s">
        <v>271</v>
      </c>
      <c r="B305" s="91">
        <v>3766</v>
      </c>
    </row>
    <row r="306" spans="1:2" ht="21.95" customHeight="1">
      <c r="A306" s="90" t="s">
        <v>272</v>
      </c>
      <c r="B306" s="91">
        <v>678</v>
      </c>
    </row>
    <row r="307" spans="1:2" ht="21.95" customHeight="1">
      <c r="A307" s="90" t="s">
        <v>273</v>
      </c>
      <c r="B307" s="91">
        <v>11080</v>
      </c>
    </row>
    <row r="308" spans="1:2" ht="21.95" customHeight="1">
      <c r="A308" s="90" t="s">
        <v>274</v>
      </c>
      <c r="B308" s="91">
        <v>2211</v>
      </c>
    </row>
    <row r="309" spans="1:2" ht="21.95" customHeight="1">
      <c r="A309" s="90" t="s">
        <v>275</v>
      </c>
      <c r="B309" s="91">
        <v>4828</v>
      </c>
    </row>
    <row r="310" spans="1:2" ht="21.95" customHeight="1">
      <c r="A310" s="90" t="s">
        <v>276</v>
      </c>
      <c r="B310" s="91">
        <v>2143</v>
      </c>
    </row>
    <row r="311" spans="1:2" ht="21.95" customHeight="1">
      <c r="A311" s="90" t="s">
        <v>277</v>
      </c>
      <c r="B311" s="91">
        <v>1898</v>
      </c>
    </row>
    <row r="312" spans="1:2" ht="21.95" customHeight="1">
      <c r="A312" s="90" t="s">
        <v>278</v>
      </c>
      <c r="B312" s="91">
        <v>22484</v>
      </c>
    </row>
    <row r="313" spans="1:2" ht="21.95" customHeight="1">
      <c r="A313" s="90" t="s">
        <v>279</v>
      </c>
      <c r="B313" s="91">
        <v>22484</v>
      </c>
    </row>
    <row r="314" spans="1:2" ht="21.95" customHeight="1">
      <c r="A314" s="90" t="s">
        <v>280</v>
      </c>
      <c r="B314" s="91">
        <v>2235</v>
      </c>
    </row>
    <row r="315" spans="1:2" ht="21.95" customHeight="1">
      <c r="A315" s="90" t="s">
        <v>281</v>
      </c>
      <c r="B315" s="91">
        <v>2109</v>
      </c>
    </row>
    <row r="316" spans="1:2" ht="21.95" customHeight="1">
      <c r="A316" s="90" t="s">
        <v>282</v>
      </c>
      <c r="B316" s="91">
        <v>126</v>
      </c>
    </row>
    <row r="317" spans="1:2" ht="21.95" customHeight="1">
      <c r="A317" s="90" t="s">
        <v>283</v>
      </c>
      <c r="B317" s="91">
        <v>166</v>
      </c>
    </row>
    <row r="318" spans="1:2" ht="21.95" customHeight="1">
      <c r="A318" s="90" t="s">
        <v>284</v>
      </c>
      <c r="B318" s="91">
        <v>166</v>
      </c>
    </row>
    <row r="319" spans="1:2" ht="21.95" customHeight="1">
      <c r="A319" s="90" t="s">
        <v>481</v>
      </c>
      <c r="B319" s="91">
        <v>293</v>
      </c>
    </row>
    <row r="320" spans="1:2" ht="21.95" customHeight="1">
      <c r="A320" s="90" t="s">
        <v>80</v>
      </c>
      <c r="B320" s="91">
        <v>146</v>
      </c>
    </row>
    <row r="321" spans="1:2" ht="21.95" customHeight="1">
      <c r="A321" s="90" t="s">
        <v>81</v>
      </c>
      <c r="B321" s="91">
        <v>48</v>
      </c>
    </row>
    <row r="322" spans="1:2" ht="21.95" customHeight="1">
      <c r="A322" s="90" t="s">
        <v>482</v>
      </c>
      <c r="B322" s="91">
        <v>36</v>
      </c>
    </row>
    <row r="323" spans="1:2" ht="21.95" customHeight="1">
      <c r="A323" s="90" t="s">
        <v>483</v>
      </c>
      <c r="B323" s="91">
        <v>50</v>
      </c>
    </row>
    <row r="324" spans="1:2" ht="21.95" customHeight="1">
      <c r="A324" s="90" t="s">
        <v>85</v>
      </c>
      <c r="B324" s="91">
        <v>13</v>
      </c>
    </row>
    <row r="325" spans="1:2" ht="21.95" customHeight="1">
      <c r="A325" s="90" t="s">
        <v>484</v>
      </c>
      <c r="B325" s="91">
        <v>568</v>
      </c>
    </row>
    <row r="326" spans="1:2" ht="21.95" customHeight="1">
      <c r="A326" s="90" t="s">
        <v>485</v>
      </c>
      <c r="B326" s="91">
        <v>568</v>
      </c>
    </row>
    <row r="327" spans="1:2" ht="21.95" customHeight="1">
      <c r="A327" s="90" t="s">
        <v>486</v>
      </c>
      <c r="B327" s="91">
        <v>120</v>
      </c>
    </row>
    <row r="328" spans="1:2" ht="21.95" customHeight="1">
      <c r="A328" s="90" t="s">
        <v>487</v>
      </c>
      <c r="B328" s="91">
        <v>120</v>
      </c>
    </row>
    <row r="329" spans="1:2" ht="21.95" customHeight="1">
      <c r="A329" s="88" t="s">
        <v>488</v>
      </c>
      <c r="B329" s="89">
        <v>16436</v>
      </c>
    </row>
    <row r="330" spans="1:2" ht="21.95" customHeight="1">
      <c r="A330" s="90" t="s">
        <v>285</v>
      </c>
      <c r="B330" s="91">
        <v>1756</v>
      </c>
    </row>
    <row r="331" spans="1:2" ht="21.95" customHeight="1">
      <c r="A331" s="90" t="s">
        <v>80</v>
      </c>
      <c r="B331" s="91">
        <v>758</v>
      </c>
    </row>
    <row r="332" spans="1:2" ht="21.95" customHeight="1">
      <c r="A332" s="90" t="s">
        <v>81</v>
      </c>
      <c r="B332" s="91">
        <v>46</v>
      </c>
    </row>
    <row r="333" spans="1:2" ht="21.95" customHeight="1">
      <c r="A333" s="90" t="s">
        <v>286</v>
      </c>
      <c r="B333" s="91">
        <v>131</v>
      </c>
    </row>
    <row r="334" spans="1:2" ht="21.95" customHeight="1">
      <c r="A334" s="90" t="s">
        <v>287</v>
      </c>
      <c r="B334" s="91">
        <v>821</v>
      </c>
    </row>
    <row r="335" spans="1:2" ht="21.95" customHeight="1">
      <c r="A335" s="90" t="s">
        <v>288</v>
      </c>
      <c r="B335" s="91">
        <v>322</v>
      </c>
    </row>
    <row r="336" spans="1:2" ht="21.95" customHeight="1">
      <c r="A336" s="90" t="s">
        <v>289</v>
      </c>
      <c r="B336" s="91">
        <v>30</v>
      </c>
    </row>
    <row r="337" spans="1:2" ht="21.95" customHeight="1">
      <c r="A337" s="90" t="s">
        <v>290</v>
      </c>
      <c r="B337" s="91">
        <v>292</v>
      </c>
    </row>
    <row r="338" spans="1:2" ht="21.95" customHeight="1">
      <c r="A338" s="90" t="s">
        <v>291</v>
      </c>
      <c r="B338" s="91">
        <v>11160</v>
      </c>
    </row>
    <row r="339" spans="1:2" ht="21.95" customHeight="1">
      <c r="A339" s="90" t="s">
        <v>292</v>
      </c>
      <c r="B339" s="91">
        <v>524</v>
      </c>
    </row>
    <row r="340" spans="1:2" ht="21.95" customHeight="1">
      <c r="A340" s="90" t="s">
        <v>293</v>
      </c>
      <c r="B340" s="91">
        <v>8310</v>
      </c>
    </row>
    <row r="341" spans="1:2" ht="21.95" customHeight="1">
      <c r="A341" s="90" t="s">
        <v>294</v>
      </c>
      <c r="B341" s="91">
        <v>2035</v>
      </c>
    </row>
    <row r="342" spans="1:2" ht="21.95" customHeight="1">
      <c r="A342" s="90" t="s">
        <v>295</v>
      </c>
      <c r="B342" s="91">
        <v>291</v>
      </c>
    </row>
    <row r="343" spans="1:2" ht="21.95" customHeight="1">
      <c r="A343" s="90" t="s">
        <v>296</v>
      </c>
      <c r="B343" s="91">
        <v>824</v>
      </c>
    </row>
    <row r="344" spans="1:2" ht="21.95" customHeight="1">
      <c r="A344" s="90" t="s">
        <v>297</v>
      </c>
      <c r="B344" s="91">
        <v>530</v>
      </c>
    </row>
    <row r="345" spans="1:2" ht="21.95" customHeight="1">
      <c r="A345" s="90" t="s">
        <v>298</v>
      </c>
      <c r="B345" s="91">
        <v>52</v>
      </c>
    </row>
    <row r="346" spans="1:2" ht="21.95" customHeight="1">
      <c r="A346" s="90" t="s">
        <v>489</v>
      </c>
      <c r="B346" s="91">
        <v>242</v>
      </c>
    </row>
    <row r="347" spans="1:2" ht="21.95" customHeight="1">
      <c r="A347" s="90" t="s">
        <v>299</v>
      </c>
      <c r="B347" s="91">
        <v>10</v>
      </c>
    </row>
    <row r="348" spans="1:2" ht="21.95" customHeight="1">
      <c r="A348" s="90" t="s">
        <v>300</v>
      </c>
      <c r="B348" s="91">
        <v>10</v>
      </c>
    </row>
    <row r="349" spans="1:2" ht="21.95" customHeight="1">
      <c r="A349" s="90" t="s">
        <v>301</v>
      </c>
      <c r="B349" s="91">
        <v>138</v>
      </c>
    </row>
    <row r="350" spans="1:2" ht="21.95" customHeight="1">
      <c r="A350" s="90" t="s">
        <v>490</v>
      </c>
      <c r="B350" s="91">
        <v>138</v>
      </c>
    </row>
    <row r="351" spans="1:2" ht="21.95" customHeight="1">
      <c r="A351" s="90" t="s">
        <v>302</v>
      </c>
      <c r="B351" s="91">
        <v>9</v>
      </c>
    </row>
    <row r="352" spans="1:2" ht="21.95" customHeight="1">
      <c r="A352" s="90" t="s">
        <v>303</v>
      </c>
      <c r="B352" s="91">
        <v>9</v>
      </c>
    </row>
    <row r="353" spans="1:2" ht="21.95" customHeight="1">
      <c r="A353" s="90" t="s">
        <v>304</v>
      </c>
      <c r="B353" s="91">
        <v>47</v>
      </c>
    </row>
    <row r="354" spans="1:2" ht="21.95" customHeight="1">
      <c r="A354" s="90" t="s">
        <v>305</v>
      </c>
      <c r="B354" s="91">
        <v>37</v>
      </c>
    </row>
    <row r="355" spans="1:2" ht="21.95" customHeight="1">
      <c r="A355" s="90" t="s">
        <v>306</v>
      </c>
      <c r="B355" s="91">
        <v>10</v>
      </c>
    </row>
    <row r="356" spans="1:2" ht="21.95" customHeight="1">
      <c r="A356" s="90" t="s">
        <v>307</v>
      </c>
      <c r="B356" s="91">
        <v>2170</v>
      </c>
    </row>
    <row r="357" spans="1:2" ht="21.95" customHeight="1">
      <c r="A357" s="90" t="s">
        <v>308</v>
      </c>
      <c r="B357" s="91">
        <v>2170</v>
      </c>
    </row>
    <row r="358" spans="1:2" ht="21.95" customHeight="1">
      <c r="A358" s="88" t="s">
        <v>491</v>
      </c>
      <c r="B358" s="89">
        <v>73934</v>
      </c>
    </row>
    <row r="359" spans="1:2" ht="21.95" customHeight="1">
      <c r="A359" s="90" t="s">
        <v>309</v>
      </c>
      <c r="B359" s="91">
        <v>8324</v>
      </c>
    </row>
    <row r="360" spans="1:2" ht="21.95" customHeight="1">
      <c r="A360" s="90" t="s">
        <v>80</v>
      </c>
      <c r="B360" s="91">
        <v>1282</v>
      </c>
    </row>
    <row r="361" spans="1:2" ht="21.95" customHeight="1">
      <c r="A361" s="90" t="s">
        <v>81</v>
      </c>
      <c r="B361" s="91">
        <v>234</v>
      </c>
    </row>
    <row r="362" spans="1:2" ht="21.95" customHeight="1">
      <c r="A362" s="90" t="s">
        <v>389</v>
      </c>
      <c r="B362" s="91">
        <v>10</v>
      </c>
    </row>
    <row r="363" spans="1:2" ht="21.95" customHeight="1">
      <c r="A363" s="90" t="s">
        <v>310</v>
      </c>
      <c r="B363" s="91">
        <v>2196</v>
      </c>
    </row>
    <row r="364" spans="1:2" ht="21.95" customHeight="1">
      <c r="A364" s="90" t="s">
        <v>311</v>
      </c>
      <c r="B364" s="91">
        <v>70</v>
      </c>
    </row>
    <row r="365" spans="1:2" ht="21.95" customHeight="1">
      <c r="A365" s="90" t="s">
        <v>312</v>
      </c>
      <c r="B365" s="91">
        <v>4531</v>
      </c>
    </row>
    <row r="366" spans="1:2" ht="21.95" customHeight="1">
      <c r="A366" s="90" t="s">
        <v>313</v>
      </c>
      <c r="B366" s="91">
        <v>665</v>
      </c>
    </row>
    <row r="367" spans="1:2" ht="21.95" customHeight="1">
      <c r="A367" s="90" t="s">
        <v>314</v>
      </c>
      <c r="B367" s="91">
        <v>665</v>
      </c>
    </row>
    <row r="368" spans="1:2" ht="21.95" customHeight="1">
      <c r="A368" s="90" t="s">
        <v>315</v>
      </c>
      <c r="B368" s="91">
        <v>19098</v>
      </c>
    </row>
    <row r="369" spans="1:2" ht="21.95" customHeight="1">
      <c r="A369" s="90" t="s">
        <v>316</v>
      </c>
      <c r="B369" s="91">
        <v>19098</v>
      </c>
    </row>
    <row r="370" spans="1:2" ht="21.95" customHeight="1">
      <c r="A370" s="90" t="s">
        <v>317</v>
      </c>
      <c r="B370" s="91">
        <v>5333</v>
      </c>
    </row>
    <row r="371" spans="1:2" ht="21.95" customHeight="1">
      <c r="A371" s="90" t="s">
        <v>318</v>
      </c>
      <c r="B371" s="91">
        <v>5333</v>
      </c>
    </row>
    <row r="372" spans="1:2" ht="21.95" customHeight="1">
      <c r="A372" s="90" t="s">
        <v>319</v>
      </c>
      <c r="B372" s="91">
        <v>967</v>
      </c>
    </row>
    <row r="373" spans="1:2" ht="21.95" customHeight="1">
      <c r="A373" s="90" t="s">
        <v>320</v>
      </c>
      <c r="B373" s="91">
        <v>967</v>
      </c>
    </row>
    <row r="374" spans="1:2" ht="21.95" customHeight="1">
      <c r="A374" s="90" t="s">
        <v>321</v>
      </c>
      <c r="B374" s="91">
        <v>39547</v>
      </c>
    </row>
    <row r="375" spans="1:2" ht="21.95" customHeight="1">
      <c r="A375" s="90" t="s">
        <v>492</v>
      </c>
      <c r="B375" s="91">
        <v>39547</v>
      </c>
    </row>
    <row r="376" spans="1:2" ht="21.95" customHeight="1">
      <c r="A376" s="88" t="s">
        <v>493</v>
      </c>
      <c r="B376" s="89">
        <v>33710</v>
      </c>
    </row>
    <row r="377" spans="1:2" ht="21.95" customHeight="1">
      <c r="A377" s="90" t="s">
        <v>322</v>
      </c>
      <c r="B377" s="91">
        <v>9947</v>
      </c>
    </row>
    <row r="378" spans="1:2" ht="21.95" customHeight="1">
      <c r="A378" s="90" t="s">
        <v>80</v>
      </c>
      <c r="B378" s="91">
        <v>1221</v>
      </c>
    </row>
    <row r="379" spans="1:2" ht="21.95" customHeight="1">
      <c r="A379" s="90" t="s">
        <v>81</v>
      </c>
      <c r="B379" s="91">
        <v>58</v>
      </c>
    </row>
    <row r="380" spans="1:2" ht="21.95" customHeight="1">
      <c r="A380" s="90" t="s">
        <v>85</v>
      </c>
      <c r="B380" s="91">
        <v>2595</v>
      </c>
    </row>
    <row r="381" spans="1:2" ht="21.95" customHeight="1">
      <c r="A381" s="90" t="s">
        <v>323</v>
      </c>
      <c r="B381" s="91">
        <v>153</v>
      </c>
    </row>
    <row r="382" spans="1:2" ht="21.95" customHeight="1">
      <c r="A382" s="90" t="s">
        <v>324</v>
      </c>
      <c r="B382" s="91">
        <v>72</v>
      </c>
    </row>
    <row r="383" spans="1:2" ht="21.95" customHeight="1">
      <c r="A383" s="90" t="s">
        <v>325</v>
      </c>
      <c r="B383" s="91">
        <v>48</v>
      </c>
    </row>
    <row r="384" spans="1:2" ht="21.95" customHeight="1">
      <c r="A384" s="90" t="s">
        <v>326</v>
      </c>
      <c r="B384" s="91">
        <v>10</v>
      </c>
    </row>
    <row r="385" spans="1:2" ht="21.95" customHeight="1">
      <c r="A385" s="90" t="s">
        <v>494</v>
      </c>
      <c r="B385" s="91">
        <v>4</v>
      </c>
    </row>
    <row r="386" spans="1:2" ht="21.95" customHeight="1">
      <c r="A386" s="90" t="s">
        <v>327</v>
      </c>
      <c r="B386" s="91">
        <v>92</v>
      </c>
    </row>
    <row r="387" spans="1:2" ht="21.95" customHeight="1">
      <c r="A387" s="90" t="s">
        <v>328</v>
      </c>
      <c r="B387" s="91">
        <v>15</v>
      </c>
    </row>
    <row r="388" spans="1:2" ht="21.95" customHeight="1">
      <c r="A388" s="90" t="s">
        <v>329</v>
      </c>
      <c r="B388" s="91">
        <v>100</v>
      </c>
    </row>
    <row r="389" spans="1:2" ht="21.95" customHeight="1">
      <c r="A389" s="90" t="s">
        <v>330</v>
      </c>
      <c r="B389" s="91">
        <v>1004</v>
      </c>
    </row>
    <row r="390" spans="1:2" ht="21.95" customHeight="1">
      <c r="A390" s="90" t="s">
        <v>331</v>
      </c>
      <c r="B390" s="91">
        <v>1407</v>
      </c>
    </row>
    <row r="391" spans="1:2" ht="21.95" customHeight="1">
      <c r="A391" s="90" t="s">
        <v>332</v>
      </c>
      <c r="B391" s="91">
        <v>20</v>
      </c>
    </row>
    <row r="392" spans="1:2" ht="21.95" customHeight="1">
      <c r="A392" s="90" t="s">
        <v>333</v>
      </c>
      <c r="B392" s="91">
        <v>108</v>
      </c>
    </row>
    <row r="393" spans="1:2" ht="21.95" customHeight="1">
      <c r="A393" s="90" t="s">
        <v>334</v>
      </c>
      <c r="B393" s="91">
        <v>427</v>
      </c>
    </row>
    <row r="394" spans="1:2" ht="21.95" customHeight="1">
      <c r="A394" s="90" t="s">
        <v>335</v>
      </c>
      <c r="B394" s="91">
        <v>135</v>
      </c>
    </row>
    <row r="395" spans="1:2" ht="21.95" customHeight="1">
      <c r="A395" s="90" t="s">
        <v>336</v>
      </c>
      <c r="B395" s="91">
        <v>2476</v>
      </c>
    </row>
    <row r="396" spans="1:2" ht="21.95" customHeight="1">
      <c r="A396" s="90" t="s">
        <v>337</v>
      </c>
      <c r="B396" s="91">
        <v>5876</v>
      </c>
    </row>
    <row r="397" spans="1:2" ht="21.95" customHeight="1">
      <c r="A397" s="90" t="s">
        <v>80</v>
      </c>
      <c r="B397" s="91">
        <v>512</v>
      </c>
    </row>
    <row r="398" spans="1:2" ht="21.95" customHeight="1">
      <c r="A398" s="90" t="s">
        <v>81</v>
      </c>
      <c r="B398" s="91">
        <v>37</v>
      </c>
    </row>
    <row r="399" spans="1:2" ht="21.95" customHeight="1">
      <c r="A399" s="90" t="s">
        <v>338</v>
      </c>
      <c r="B399" s="91">
        <v>1487</v>
      </c>
    </row>
    <row r="400" spans="1:2" ht="21.95" customHeight="1">
      <c r="A400" s="90" t="s">
        <v>339</v>
      </c>
      <c r="B400" s="91">
        <v>1289</v>
      </c>
    </row>
    <row r="401" spans="1:2" ht="21.95" customHeight="1">
      <c r="A401" s="90" t="s">
        <v>340</v>
      </c>
      <c r="B401" s="91">
        <v>112</v>
      </c>
    </row>
    <row r="402" spans="1:2" ht="21.95" customHeight="1">
      <c r="A402" s="90" t="s">
        <v>341</v>
      </c>
      <c r="B402" s="91">
        <v>1087</v>
      </c>
    </row>
    <row r="403" spans="1:2" ht="21.95" customHeight="1">
      <c r="A403" s="90" t="s">
        <v>342</v>
      </c>
      <c r="B403" s="91">
        <v>216</v>
      </c>
    </row>
    <row r="404" spans="1:2" ht="21.95" customHeight="1">
      <c r="A404" s="90" t="s">
        <v>343</v>
      </c>
      <c r="B404" s="91">
        <v>52</v>
      </c>
    </row>
    <row r="405" spans="1:2" ht="21.95" customHeight="1">
      <c r="A405" s="90" t="s">
        <v>495</v>
      </c>
      <c r="B405" s="91">
        <v>4</v>
      </c>
    </row>
    <row r="406" spans="1:2" ht="21.95" customHeight="1">
      <c r="A406" s="90" t="s">
        <v>496</v>
      </c>
      <c r="B406" s="91">
        <v>30</v>
      </c>
    </row>
    <row r="407" spans="1:2" ht="21.95" customHeight="1">
      <c r="A407" s="90" t="s">
        <v>344</v>
      </c>
      <c r="B407" s="91">
        <v>155</v>
      </c>
    </row>
    <row r="408" spans="1:2" ht="21.95" customHeight="1">
      <c r="A408" s="90" t="s">
        <v>497</v>
      </c>
      <c r="B408" s="91">
        <v>895</v>
      </c>
    </row>
    <row r="409" spans="1:2" ht="21.95" customHeight="1">
      <c r="A409" s="90" t="s">
        <v>345</v>
      </c>
      <c r="B409" s="91">
        <v>14270</v>
      </c>
    </row>
    <row r="410" spans="1:2" ht="21.95" customHeight="1">
      <c r="A410" s="90" t="s">
        <v>80</v>
      </c>
      <c r="B410" s="91">
        <v>1080</v>
      </c>
    </row>
    <row r="411" spans="1:2" ht="21.95" customHeight="1">
      <c r="A411" s="90" t="s">
        <v>81</v>
      </c>
      <c r="B411" s="91">
        <v>24</v>
      </c>
    </row>
    <row r="412" spans="1:2" ht="21.95" customHeight="1">
      <c r="A412" s="90" t="s">
        <v>346</v>
      </c>
      <c r="B412" s="91">
        <v>88</v>
      </c>
    </row>
    <row r="413" spans="1:2" ht="21.95" customHeight="1">
      <c r="A413" s="90" t="s">
        <v>347</v>
      </c>
      <c r="B413" s="91">
        <v>4256</v>
      </c>
    </row>
    <row r="414" spans="1:2" ht="21.95" customHeight="1">
      <c r="A414" s="90" t="s">
        <v>348</v>
      </c>
      <c r="B414" s="91">
        <v>220</v>
      </c>
    </row>
    <row r="415" spans="1:2" ht="21.95" customHeight="1">
      <c r="A415" s="90" t="s">
        <v>349</v>
      </c>
      <c r="B415" s="91">
        <v>23</v>
      </c>
    </row>
    <row r="416" spans="1:2" ht="21.95" customHeight="1">
      <c r="A416" s="90" t="s">
        <v>498</v>
      </c>
      <c r="B416" s="91">
        <v>80</v>
      </c>
    </row>
    <row r="417" spans="1:2" ht="21.95" customHeight="1">
      <c r="A417" s="90" t="s">
        <v>350</v>
      </c>
      <c r="B417" s="91">
        <v>189</v>
      </c>
    </row>
    <row r="418" spans="1:2" ht="21.95" customHeight="1">
      <c r="A418" s="90" t="s">
        <v>351</v>
      </c>
      <c r="B418" s="91">
        <v>90</v>
      </c>
    </row>
    <row r="419" spans="1:2" ht="21.95" customHeight="1">
      <c r="A419" s="90" t="s">
        <v>499</v>
      </c>
      <c r="B419" s="91">
        <v>50</v>
      </c>
    </row>
    <row r="420" spans="1:2" ht="21.95" customHeight="1">
      <c r="A420" s="90" t="s">
        <v>352</v>
      </c>
      <c r="B420" s="91">
        <v>6676</v>
      </c>
    </row>
    <row r="421" spans="1:2" ht="21.95" customHeight="1">
      <c r="A421" s="90" t="s">
        <v>353</v>
      </c>
      <c r="B421" s="91">
        <v>28</v>
      </c>
    </row>
    <row r="422" spans="1:2" ht="21.95" customHeight="1">
      <c r="A422" s="90" t="s">
        <v>354</v>
      </c>
      <c r="B422" s="91">
        <v>107</v>
      </c>
    </row>
    <row r="423" spans="1:2" ht="21.95" customHeight="1">
      <c r="A423" s="90" t="s">
        <v>355</v>
      </c>
      <c r="B423" s="91">
        <v>215</v>
      </c>
    </row>
    <row r="424" spans="1:2" ht="21.95" customHeight="1">
      <c r="A424" s="90" t="s">
        <v>500</v>
      </c>
      <c r="B424" s="91">
        <v>70</v>
      </c>
    </row>
    <row r="425" spans="1:2" ht="21.95" customHeight="1">
      <c r="A425" s="90" t="s">
        <v>356</v>
      </c>
      <c r="B425" s="91">
        <v>200</v>
      </c>
    </row>
    <row r="426" spans="1:2" ht="21.95" customHeight="1">
      <c r="A426" s="90" t="s">
        <v>357</v>
      </c>
      <c r="B426" s="91">
        <v>874</v>
      </c>
    </row>
    <row r="427" spans="1:2" ht="21.95" customHeight="1">
      <c r="A427" s="90" t="s">
        <v>358</v>
      </c>
      <c r="B427" s="91">
        <v>1949</v>
      </c>
    </row>
    <row r="428" spans="1:2" ht="21.95" customHeight="1">
      <c r="A428" s="90" t="s">
        <v>501</v>
      </c>
      <c r="B428" s="91">
        <v>778</v>
      </c>
    </row>
    <row r="429" spans="1:2" ht="21.95" customHeight="1">
      <c r="A429" s="90" t="s">
        <v>359</v>
      </c>
      <c r="B429" s="91">
        <v>634</v>
      </c>
    </row>
    <row r="430" spans="1:2" ht="21.95" customHeight="1">
      <c r="A430" s="90" t="s">
        <v>502</v>
      </c>
      <c r="B430" s="91">
        <v>42</v>
      </c>
    </row>
    <row r="431" spans="1:2" ht="21.95" customHeight="1">
      <c r="A431" s="90" t="s">
        <v>503</v>
      </c>
      <c r="B431" s="91">
        <v>16</v>
      </c>
    </row>
    <row r="432" spans="1:2" ht="21.95" customHeight="1">
      <c r="A432" s="90" t="s">
        <v>360</v>
      </c>
      <c r="B432" s="91">
        <v>479</v>
      </c>
    </row>
    <row r="433" spans="1:2" ht="21.95" customHeight="1">
      <c r="A433" s="90" t="s">
        <v>361</v>
      </c>
      <c r="B433" s="91">
        <v>1009</v>
      </c>
    </row>
    <row r="434" spans="1:2" ht="21.95" customHeight="1">
      <c r="A434" s="90" t="s">
        <v>362</v>
      </c>
      <c r="B434" s="91">
        <v>889</v>
      </c>
    </row>
    <row r="435" spans="1:2" ht="21.95" customHeight="1">
      <c r="A435" s="90" t="s">
        <v>363</v>
      </c>
      <c r="B435" s="91">
        <v>120</v>
      </c>
    </row>
    <row r="436" spans="1:2" ht="21.95" customHeight="1">
      <c r="A436" s="90" t="s">
        <v>364</v>
      </c>
      <c r="B436" s="91">
        <v>395</v>
      </c>
    </row>
    <row r="437" spans="1:2" ht="21.95" customHeight="1">
      <c r="A437" s="90" t="s">
        <v>365</v>
      </c>
      <c r="B437" s="91">
        <v>215</v>
      </c>
    </row>
    <row r="438" spans="1:2" ht="21.95" customHeight="1">
      <c r="A438" s="90" t="s">
        <v>504</v>
      </c>
      <c r="B438" s="91">
        <v>180</v>
      </c>
    </row>
    <row r="439" spans="1:2" ht="21.95" customHeight="1">
      <c r="A439" s="90" t="s">
        <v>366</v>
      </c>
      <c r="B439" s="91">
        <v>220</v>
      </c>
    </row>
    <row r="440" spans="1:2" ht="21.95" customHeight="1">
      <c r="A440" s="90" t="s">
        <v>367</v>
      </c>
      <c r="B440" s="91">
        <v>39</v>
      </c>
    </row>
    <row r="441" spans="1:2" ht="21.95" customHeight="1">
      <c r="A441" s="90" t="s">
        <v>368</v>
      </c>
      <c r="B441" s="91">
        <v>181</v>
      </c>
    </row>
    <row r="442" spans="1:2" ht="21.95" customHeight="1">
      <c r="A442" s="90" t="s">
        <v>505</v>
      </c>
      <c r="B442" s="91">
        <v>0</v>
      </c>
    </row>
    <row r="443" spans="1:2" ht="21.95" customHeight="1">
      <c r="A443" s="90" t="s">
        <v>369</v>
      </c>
      <c r="B443" s="91">
        <v>44</v>
      </c>
    </row>
    <row r="444" spans="1:2" ht="21.95" customHeight="1">
      <c r="A444" s="90" t="s">
        <v>370</v>
      </c>
      <c r="B444" s="91">
        <v>44</v>
      </c>
    </row>
    <row r="445" spans="1:2" ht="21.95" customHeight="1">
      <c r="A445" s="88" t="s">
        <v>506</v>
      </c>
      <c r="B445" s="89">
        <v>36612</v>
      </c>
    </row>
    <row r="446" spans="1:2" ht="21.95" customHeight="1">
      <c r="A446" s="90" t="s">
        <v>371</v>
      </c>
      <c r="B446" s="91">
        <v>7722</v>
      </c>
    </row>
    <row r="447" spans="1:2" ht="21.95" customHeight="1">
      <c r="A447" s="90" t="s">
        <v>80</v>
      </c>
      <c r="B447" s="91">
        <v>365</v>
      </c>
    </row>
    <row r="448" spans="1:2" ht="21.95" customHeight="1">
      <c r="A448" s="90" t="s">
        <v>81</v>
      </c>
      <c r="B448" s="91">
        <v>435</v>
      </c>
    </row>
    <row r="449" spans="1:2" ht="21.95" customHeight="1">
      <c r="A449" s="90" t="s">
        <v>372</v>
      </c>
      <c r="B449" s="91">
        <v>600</v>
      </c>
    </row>
    <row r="450" spans="1:2" ht="21.95" customHeight="1">
      <c r="A450" s="90" t="s">
        <v>373</v>
      </c>
      <c r="B450" s="91">
        <v>3419</v>
      </c>
    </row>
    <row r="451" spans="1:2" ht="21.95" customHeight="1">
      <c r="A451" s="90" t="s">
        <v>374</v>
      </c>
      <c r="B451" s="91">
        <v>296</v>
      </c>
    </row>
    <row r="452" spans="1:2" ht="21.95" customHeight="1">
      <c r="A452" s="90" t="s">
        <v>375</v>
      </c>
      <c r="B452" s="91">
        <v>1959</v>
      </c>
    </row>
    <row r="453" spans="1:2" ht="21.95" customHeight="1">
      <c r="A453" s="90" t="s">
        <v>507</v>
      </c>
      <c r="B453" s="91">
        <v>11</v>
      </c>
    </row>
    <row r="454" spans="1:2" ht="21.95" customHeight="1">
      <c r="A454" s="90" t="s">
        <v>376</v>
      </c>
      <c r="B454" s="91">
        <v>394</v>
      </c>
    </row>
    <row r="455" spans="1:2" ht="21.95" customHeight="1">
      <c r="A455" s="90" t="s">
        <v>377</v>
      </c>
      <c r="B455" s="91">
        <v>242</v>
      </c>
    </row>
    <row r="456" spans="1:2" ht="21.95" customHeight="1">
      <c r="A456" s="90" t="s">
        <v>508</v>
      </c>
      <c r="B456" s="91">
        <v>10000</v>
      </c>
    </row>
    <row r="457" spans="1:2" ht="21.95" customHeight="1">
      <c r="A457" s="90" t="s">
        <v>509</v>
      </c>
      <c r="B457" s="91">
        <v>10000</v>
      </c>
    </row>
    <row r="458" spans="1:2" ht="21.95" customHeight="1">
      <c r="A458" s="90" t="s">
        <v>378</v>
      </c>
      <c r="B458" s="91">
        <v>224</v>
      </c>
    </row>
    <row r="459" spans="1:2" ht="21.95" customHeight="1">
      <c r="A459" s="90" t="s">
        <v>379</v>
      </c>
      <c r="B459" s="91">
        <v>224</v>
      </c>
    </row>
    <row r="460" spans="1:2" ht="21.95" customHeight="1">
      <c r="A460" s="90" t="s">
        <v>510</v>
      </c>
      <c r="B460" s="91">
        <v>11</v>
      </c>
    </row>
    <row r="461" spans="1:2" ht="21.95" customHeight="1">
      <c r="A461" s="90" t="s">
        <v>511</v>
      </c>
      <c r="B461" s="91">
        <v>11</v>
      </c>
    </row>
    <row r="462" spans="1:2" ht="21.95" customHeight="1">
      <c r="A462" s="90" t="s">
        <v>380</v>
      </c>
      <c r="B462" s="91">
        <v>18655</v>
      </c>
    </row>
    <row r="463" spans="1:2" ht="21.95" customHeight="1">
      <c r="A463" s="90" t="s">
        <v>381</v>
      </c>
      <c r="B463" s="91">
        <v>13652</v>
      </c>
    </row>
    <row r="464" spans="1:2" ht="21.95" customHeight="1">
      <c r="A464" s="90" t="s">
        <v>382</v>
      </c>
      <c r="B464" s="91">
        <v>5003</v>
      </c>
    </row>
    <row r="465" spans="1:2" ht="21.95" customHeight="1">
      <c r="A465" s="88" t="s">
        <v>512</v>
      </c>
      <c r="B465" s="89">
        <v>19177</v>
      </c>
    </row>
    <row r="466" spans="1:2" ht="21.95" customHeight="1">
      <c r="A466" s="90" t="s">
        <v>383</v>
      </c>
      <c r="B466" s="91">
        <v>4814</v>
      </c>
    </row>
    <row r="467" spans="1:2" ht="21.95" customHeight="1">
      <c r="A467" s="90" t="s">
        <v>384</v>
      </c>
      <c r="B467" s="91">
        <v>4814</v>
      </c>
    </row>
    <row r="468" spans="1:2" ht="21.95" customHeight="1">
      <c r="A468" s="90" t="s">
        <v>385</v>
      </c>
      <c r="B468" s="91">
        <v>1337</v>
      </c>
    </row>
    <row r="469" spans="1:2" ht="21.95" customHeight="1">
      <c r="A469" s="90" t="s">
        <v>80</v>
      </c>
      <c r="B469" s="91">
        <v>612</v>
      </c>
    </row>
    <row r="470" spans="1:2" ht="21.95" customHeight="1">
      <c r="A470" s="90" t="s">
        <v>81</v>
      </c>
      <c r="B470" s="91">
        <v>300</v>
      </c>
    </row>
    <row r="471" spans="1:2" ht="21.95" customHeight="1">
      <c r="A471" s="90" t="s">
        <v>386</v>
      </c>
      <c r="B471" s="91">
        <v>425</v>
      </c>
    </row>
    <row r="472" spans="1:2" ht="21.95" customHeight="1">
      <c r="A472" s="90" t="s">
        <v>387</v>
      </c>
      <c r="B472" s="91">
        <v>129</v>
      </c>
    </row>
    <row r="473" spans="1:2" ht="21.95" customHeight="1">
      <c r="A473" s="90" t="s">
        <v>80</v>
      </c>
      <c r="B473" s="91">
        <v>79</v>
      </c>
    </row>
    <row r="474" spans="1:2" ht="21.95" customHeight="1">
      <c r="A474" s="90" t="s">
        <v>81</v>
      </c>
      <c r="B474" s="91">
        <v>50</v>
      </c>
    </row>
    <row r="475" spans="1:2" ht="21.95" customHeight="1">
      <c r="A475" s="90" t="s">
        <v>388</v>
      </c>
      <c r="B475" s="91">
        <v>10532</v>
      </c>
    </row>
    <row r="476" spans="1:2" ht="21.95" customHeight="1">
      <c r="A476" s="90" t="s">
        <v>80</v>
      </c>
      <c r="B476" s="91">
        <v>24</v>
      </c>
    </row>
    <row r="477" spans="1:2" ht="21.95" customHeight="1">
      <c r="A477" s="90" t="s">
        <v>389</v>
      </c>
      <c r="B477" s="91">
        <v>166</v>
      </c>
    </row>
    <row r="478" spans="1:2" ht="21.95" customHeight="1">
      <c r="A478" s="90" t="s">
        <v>390</v>
      </c>
      <c r="B478" s="91">
        <v>9911</v>
      </c>
    </row>
    <row r="479" spans="1:2" ht="21.95" customHeight="1">
      <c r="A479" s="90" t="s">
        <v>391</v>
      </c>
      <c r="B479" s="91">
        <v>430</v>
      </c>
    </row>
    <row r="480" spans="1:2" ht="21.95" customHeight="1">
      <c r="A480" s="90" t="s">
        <v>392</v>
      </c>
      <c r="B480" s="91">
        <v>2365</v>
      </c>
    </row>
    <row r="481" spans="1:2" ht="21.95" customHeight="1">
      <c r="A481" s="90" t="s">
        <v>393</v>
      </c>
      <c r="B481" s="91">
        <v>2365</v>
      </c>
    </row>
    <row r="482" spans="1:2" ht="21.95" customHeight="1">
      <c r="A482" s="88" t="s">
        <v>513</v>
      </c>
      <c r="B482" s="89">
        <v>2588</v>
      </c>
    </row>
    <row r="483" spans="1:2" ht="21.95" customHeight="1">
      <c r="A483" s="90" t="s">
        <v>394</v>
      </c>
      <c r="B483" s="91">
        <v>964</v>
      </c>
    </row>
    <row r="484" spans="1:2" ht="21.95" customHeight="1">
      <c r="A484" s="90" t="s">
        <v>80</v>
      </c>
      <c r="B484" s="91">
        <v>290</v>
      </c>
    </row>
    <row r="485" spans="1:2" ht="21.95" customHeight="1">
      <c r="A485" s="90" t="s">
        <v>81</v>
      </c>
      <c r="B485" s="91">
        <v>108</v>
      </c>
    </row>
    <row r="486" spans="1:2" ht="21.95" customHeight="1">
      <c r="A486" s="90" t="s">
        <v>395</v>
      </c>
      <c r="B486" s="91">
        <v>566</v>
      </c>
    </row>
    <row r="487" spans="1:2" ht="21.95" customHeight="1">
      <c r="A487" s="90" t="s">
        <v>397</v>
      </c>
      <c r="B487" s="91">
        <v>1624</v>
      </c>
    </row>
    <row r="488" spans="1:2" ht="21.95" customHeight="1">
      <c r="A488" s="90" t="s">
        <v>398</v>
      </c>
      <c r="B488" s="91">
        <v>1624</v>
      </c>
    </row>
    <row r="489" spans="1:2" ht="21.95" customHeight="1">
      <c r="A489" s="88" t="s">
        <v>514</v>
      </c>
      <c r="B489" s="89">
        <v>2042</v>
      </c>
    </row>
    <row r="490" spans="1:2" ht="21.95" customHeight="1">
      <c r="A490" s="90" t="s">
        <v>515</v>
      </c>
      <c r="B490" s="91">
        <v>501</v>
      </c>
    </row>
    <row r="491" spans="1:2" ht="21.95" customHeight="1">
      <c r="A491" s="90" t="s">
        <v>80</v>
      </c>
      <c r="B491" s="91">
        <v>16</v>
      </c>
    </row>
    <row r="492" spans="1:2" ht="21.95" customHeight="1">
      <c r="A492" s="90" t="s">
        <v>85</v>
      </c>
      <c r="B492" s="91">
        <v>131</v>
      </c>
    </row>
    <row r="493" spans="1:2" ht="21.95" customHeight="1">
      <c r="A493" s="90" t="s">
        <v>516</v>
      </c>
      <c r="B493" s="91">
        <v>354</v>
      </c>
    </row>
    <row r="494" spans="1:2" ht="21.95" customHeight="1">
      <c r="A494" s="90" t="s">
        <v>517</v>
      </c>
      <c r="B494" s="91">
        <v>1541</v>
      </c>
    </row>
    <row r="495" spans="1:2" ht="21.95" customHeight="1">
      <c r="A495" s="90" t="s">
        <v>518</v>
      </c>
      <c r="B495" s="91">
        <v>237</v>
      </c>
    </row>
    <row r="496" spans="1:2" ht="21.95" customHeight="1">
      <c r="A496" s="90" t="s">
        <v>519</v>
      </c>
      <c r="B496" s="91">
        <v>1305</v>
      </c>
    </row>
    <row r="497" spans="1:2" ht="21.95" customHeight="1">
      <c r="A497" s="88" t="s">
        <v>520</v>
      </c>
      <c r="B497" s="89">
        <v>8301</v>
      </c>
    </row>
    <row r="498" spans="1:2" ht="21.95" customHeight="1">
      <c r="A498" s="90" t="s">
        <v>400</v>
      </c>
      <c r="B498" s="91">
        <v>1961</v>
      </c>
    </row>
    <row r="499" spans="1:2" ht="21.95" customHeight="1">
      <c r="A499" s="90" t="s">
        <v>521</v>
      </c>
      <c r="B499" s="91">
        <v>10</v>
      </c>
    </row>
    <row r="500" spans="1:2" ht="21.95" customHeight="1">
      <c r="A500" s="90" t="s">
        <v>402</v>
      </c>
      <c r="B500" s="91">
        <v>40</v>
      </c>
    </row>
    <row r="501" spans="1:2" ht="21.95" customHeight="1">
      <c r="A501" s="90" t="s">
        <v>85</v>
      </c>
      <c r="B501" s="91">
        <v>235</v>
      </c>
    </row>
    <row r="502" spans="1:2" ht="21.95" customHeight="1">
      <c r="A502" s="90" t="s">
        <v>403</v>
      </c>
      <c r="B502" s="91">
        <v>1676</v>
      </c>
    </row>
    <row r="503" spans="1:2" ht="21.95" customHeight="1">
      <c r="A503" s="90" t="s">
        <v>404</v>
      </c>
      <c r="B503" s="91">
        <v>134</v>
      </c>
    </row>
    <row r="504" spans="1:2" ht="21.95" customHeight="1">
      <c r="A504" s="90" t="s">
        <v>405</v>
      </c>
      <c r="B504" s="91">
        <v>78</v>
      </c>
    </row>
    <row r="505" spans="1:2" ht="21.95" customHeight="1">
      <c r="A505" s="90" t="s">
        <v>406</v>
      </c>
      <c r="B505" s="91">
        <v>2</v>
      </c>
    </row>
    <row r="506" spans="1:2" ht="21.95" customHeight="1">
      <c r="A506" s="90" t="s">
        <v>407</v>
      </c>
      <c r="B506" s="91">
        <v>2</v>
      </c>
    </row>
    <row r="507" spans="1:2" ht="21.95" customHeight="1">
      <c r="A507" s="90" t="s">
        <v>408</v>
      </c>
      <c r="B507" s="91">
        <v>52</v>
      </c>
    </row>
    <row r="508" spans="1:2" ht="21.95" customHeight="1">
      <c r="A508" s="90" t="s">
        <v>522</v>
      </c>
      <c r="B508" s="91">
        <v>6206</v>
      </c>
    </row>
    <row r="509" spans="1:2" ht="21.95" customHeight="1">
      <c r="A509" s="90" t="s">
        <v>523</v>
      </c>
      <c r="B509" s="91">
        <v>6206</v>
      </c>
    </row>
    <row r="510" spans="1:2" ht="21.95" customHeight="1">
      <c r="A510" s="88" t="s">
        <v>524</v>
      </c>
      <c r="B510" s="89">
        <v>21517</v>
      </c>
    </row>
    <row r="511" spans="1:2" ht="21.95" customHeight="1">
      <c r="A511" s="90" t="s">
        <v>409</v>
      </c>
      <c r="B511" s="91">
        <v>11972</v>
      </c>
    </row>
    <row r="512" spans="1:2" ht="21.95" customHeight="1">
      <c r="A512" s="90" t="s">
        <v>410</v>
      </c>
      <c r="B512" s="91">
        <v>85</v>
      </c>
    </row>
    <row r="513" spans="1:2" ht="21.95" customHeight="1">
      <c r="A513" s="90" t="s">
        <v>411</v>
      </c>
      <c r="B513" s="91">
        <v>1679</v>
      </c>
    </row>
    <row r="514" spans="1:2" ht="21.95" customHeight="1">
      <c r="A514" s="90" t="s">
        <v>412</v>
      </c>
      <c r="B514" s="91">
        <v>108</v>
      </c>
    </row>
    <row r="515" spans="1:2" ht="21.95" customHeight="1">
      <c r="A515" s="90" t="s">
        <v>413</v>
      </c>
      <c r="B515" s="91">
        <v>41</v>
      </c>
    </row>
    <row r="516" spans="1:2" ht="21.95" customHeight="1">
      <c r="A516" s="90" t="s">
        <v>414</v>
      </c>
      <c r="B516" s="91">
        <v>10058</v>
      </c>
    </row>
    <row r="517" spans="1:2" ht="21.95" customHeight="1">
      <c r="A517" s="90" t="s">
        <v>415</v>
      </c>
      <c r="B517" s="91">
        <v>9545</v>
      </c>
    </row>
    <row r="518" spans="1:2" ht="21.95" customHeight="1">
      <c r="A518" s="90" t="s">
        <v>416</v>
      </c>
      <c r="B518" s="91">
        <v>8528</v>
      </c>
    </row>
    <row r="519" spans="1:2" ht="21.95" customHeight="1">
      <c r="A519" s="90" t="s">
        <v>417</v>
      </c>
      <c r="B519" s="91">
        <v>1016</v>
      </c>
    </row>
    <row r="520" spans="1:2" ht="21.95" customHeight="1">
      <c r="A520" s="88" t="s">
        <v>525</v>
      </c>
      <c r="B520" s="89">
        <v>95</v>
      </c>
    </row>
    <row r="521" spans="1:2" ht="21.95" customHeight="1">
      <c r="A521" s="90" t="s">
        <v>418</v>
      </c>
      <c r="B521" s="91">
        <v>83</v>
      </c>
    </row>
    <row r="522" spans="1:2" ht="21.95" customHeight="1">
      <c r="A522" s="90" t="s">
        <v>419</v>
      </c>
      <c r="B522" s="91">
        <v>83</v>
      </c>
    </row>
    <row r="523" spans="1:2" ht="21.95" customHeight="1">
      <c r="A523" s="90" t="s">
        <v>526</v>
      </c>
      <c r="B523" s="91">
        <v>12</v>
      </c>
    </row>
    <row r="524" spans="1:2" ht="21.95" customHeight="1">
      <c r="A524" s="90" t="s">
        <v>527</v>
      </c>
      <c r="B524" s="91">
        <v>12</v>
      </c>
    </row>
    <row r="525" spans="1:2" ht="21.95" customHeight="1">
      <c r="A525" s="88" t="s">
        <v>528</v>
      </c>
      <c r="B525" s="89">
        <v>6081</v>
      </c>
    </row>
    <row r="526" spans="1:2" ht="21.95" customHeight="1">
      <c r="A526" s="90" t="s">
        <v>529</v>
      </c>
      <c r="B526" s="91">
        <v>1163</v>
      </c>
    </row>
    <row r="527" spans="1:2" ht="21.95" customHeight="1">
      <c r="A527" s="90" t="s">
        <v>80</v>
      </c>
      <c r="B527" s="91">
        <v>814</v>
      </c>
    </row>
    <row r="528" spans="1:2" ht="21.95" customHeight="1">
      <c r="A528" s="90" t="s">
        <v>81</v>
      </c>
      <c r="B528" s="91">
        <v>176</v>
      </c>
    </row>
    <row r="529" spans="1:2" ht="21.95" customHeight="1">
      <c r="A529" s="90" t="s">
        <v>530</v>
      </c>
      <c r="B529" s="91">
        <v>173</v>
      </c>
    </row>
    <row r="530" spans="1:2" ht="21.95" customHeight="1">
      <c r="A530" s="90" t="s">
        <v>531</v>
      </c>
      <c r="B530" s="91">
        <v>3740</v>
      </c>
    </row>
    <row r="531" spans="1:2" ht="21.95" customHeight="1">
      <c r="A531" s="90" t="s">
        <v>532</v>
      </c>
      <c r="B531" s="91">
        <v>3740</v>
      </c>
    </row>
    <row r="532" spans="1:2" ht="21.95" customHeight="1">
      <c r="A532" s="90" t="s">
        <v>533</v>
      </c>
      <c r="B532" s="91">
        <v>120</v>
      </c>
    </row>
    <row r="533" spans="1:2" ht="21.95" customHeight="1">
      <c r="A533" s="90" t="s">
        <v>534</v>
      </c>
      <c r="B533" s="91">
        <v>120</v>
      </c>
    </row>
    <row r="534" spans="1:2" ht="21.95" customHeight="1">
      <c r="A534" s="90" t="s">
        <v>535</v>
      </c>
      <c r="B534" s="91">
        <v>1059</v>
      </c>
    </row>
    <row r="535" spans="1:2" ht="21.95" customHeight="1">
      <c r="A535" s="90" t="s">
        <v>401</v>
      </c>
      <c r="B535" s="91">
        <v>1059</v>
      </c>
    </row>
    <row r="536" spans="1:2" ht="21.95" customHeight="1">
      <c r="A536" s="88" t="s">
        <v>536</v>
      </c>
      <c r="B536" s="89">
        <v>8040</v>
      </c>
    </row>
    <row r="537" spans="1:2" ht="21.95" customHeight="1">
      <c r="A537" s="90" t="s">
        <v>420</v>
      </c>
      <c r="B537" s="91">
        <v>8040</v>
      </c>
    </row>
    <row r="538" spans="1:2" ht="21.95" customHeight="1">
      <c r="A538" s="90" t="s">
        <v>421</v>
      </c>
      <c r="B538" s="91">
        <v>8040</v>
      </c>
    </row>
    <row r="539" spans="1:2" ht="21.95" customHeight="1">
      <c r="A539" s="88" t="s">
        <v>537</v>
      </c>
      <c r="B539" s="89">
        <v>15854</v>
      </c>
    </row>
    <row r="540" spans="1:2" ht="21.95" customHeight="1">
      <c r="A540" s="90" t="s">
        <v>422</v>
      </c>
      <c r="B540" s="91">
        <v>15854</v>
      </c>
    </row>
    <row r="541" spans="1:2" ht="21.95" customHeight="1">
      <c r="A541" s="90" t="s">
        <v>423</v>
      </c>
      <c r="B541" s="91">
        <v>15854</v>
      </c>
    </row>
    <row r="542" spans="1:2" ht="21.95" customHeight="1">
      <c r="A542" s="88" t="s">
        <v>538</v>
      </c>
      <c r="B542" s="89">
        <v>2</v>
      </c>
    </row>
    <row r="543" spans="1:2" ht="21.95" customHeight="1">
      <c r="A543" s="90" t="s">
        <v>424</v>
      </c>
      <c r="B543" s="91">
        <v>2</v>
      </c>
    </row>
  </sheetData>
  <mergeCells count="3">
    <mergeCell ref="A1:B1"/>
    <mergeCell ref="A3:B3"/>
    <mergeCell ref="A4:B4"/>
  </mergeCells>
  <phoneticPr fontId="1" type="noConversion"/>
  <printOptions horizontalCentered="1"/>
  <pageMargins left="0.23622047244094491" right="0.23622047244094491" top="0.39370078740157483" bottom="0.39370078740157483" header="0.31496062992125984" footer="0.23622047244094491"/>
  <pageSetup paperSize="9" orientation="portrait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70"/>
  <sheetViews>
    <sheetView workbookViewId="0">
      <selection activeCell="M15" sqref="M15"/>
    </sheetView>
  </sheetViews>
  <sheetFormatPr defaultRowHeight="13.5"/>
  <cols>
    <col min="1" max="1" width="45.875" style="46" customWidth="1"/>
    <col min="2" max="2" width="30.5" style="39" customWidth="1"/>
    <col min="3" max="244" width="9" style="39"/>
    <col min="245" max="245" width="42.375" style="39" customWidth="1"/>
    <col min="246" max="246" width="17.875" style="39" customWidth="1"/>
    <col min="247" max="500" width="9" style="39"/>
    <col min="501" max="501" width="42.375" style="39" customWidth="1"/>
    <col min="502" max="502" width="17.875" style="39" customWidth="1"/>
    <col min="503" max="756" width="9" style="39"/>
    <col min="757" max="757" width="42.375" style="39" customWidth="1"/>
    <col min="758" max="758" width="17.875" style="39" customWidth="1"/>
    <col min="759" max="1012" width="9" style="39"/>
    <col min="1013" max="1013" width="42.375" style="39" customWidth="1"/>
    <col min="1014" max="1014" width="17.875" style="39" customWidth="1"/>
    <col min="1015" max="1268" width="9" style="39"/>
    <col min="1269" max="1269" width="42.375" style="39" customWidth="1"/>
    <col min="1270" max="1270" width="17.875" style="39" customWidth="1"/>
    <col min="1271" max="1524" width="9" style="39"/>
    <col min="1525" max="1525" width="42.375" style="39" customWidth="1"/>
    <col min="1526" max="1526" width="17.875" style="39" customWidth="1"/>
    <col min="1527" max="1780" width="9" style="39"/>
    <col min="1781" max="1781" width="42.375" style="39" customWidth="1"/>
    <col min="1782" max="1782" width="17.875" style="39" customWidth="1"/>
    <col min="1783" max="2036" width="9" style="39"/>
    <col min="2037" max="2037" width="42.375" style="39" customWidth="1"/>
    <col min="2038" max="2038" width="17.875" style="39" customWidth="1"/>
    <col min="2039" max="2292" width="9" style="39"/>
    <col min="2293" max="2293" width="42.375" style="39" customWidth="1"/>
    <col min="2294" max="2294" width="17.875" style="39" customWidth="1"/>
    <col min="2295" max="2548" width="9" style="39"/>
    <col min="2549" max="2549" width="42.375" style="39" customWidth="1"/>
    <col min="2550" max="2550" width="17.875" style="39" customWidth="1"/>
    <col min="2551" max="2804" width="9" style="39"/>
    <col min="2805" max="2805" width="42.375" style="39" customWidth="1"/>
    <col min="2806" max="2806" width="17.875" style="39" customWidth="1"/>
    <col min="2807" max="3060" width="9" style="39"/>
    <col min="3061" max="3061" width="42.375" style="39" customWidth="1"/>
    <col min="3062" max="3062" width="17.875" style="39" customWidth="1"/>
    <col min="3063" max="3316" width="9" style="39"/>
    <col min="3317" max="3317" width="42.375" style="39" customWidth="1"/>
    <col min="3318" max="3318" width="17.875" style="39" customWidth="1"/>
    <col min="3319" max="3572" width="9" style="39"/>
    <col min="3573" max="3573" width="42.375" style="39" customWidth="1"/>
    <col min="3574" max="3574" width="17.875" style="39" customWidth="1"/>
    <col min="3575" max="3828" width="9" style="39"/>
    <col min="3829" max="3829" width="42.375" style="39" customWidth="1"/>
    <col min="3830" max="3830" width="17.875" style="39" customWidth="1"/>
    <col min="3831" max="4084" width="9" style="39"/>
    <col min="4085" max="4085" width="42.375" style="39" customWidth="1"/>
    <col min="4086" max="4086" width="17.875" style="39" customWidth="1"/>
    <col min="4087" max="4340" width="9" style="39"/>
    <col min="4341" max="4341" width="42.375" style="39" customWidth="1"/>
    <col min="4342" max="4342" width="17.875" style="39" customWidth="1"/>
    <col min="4343" max="4596" width="9" style="39"/>
    <col min="4597" max="4597" width="42.375" style="39" customWidth="1"/>
    <col min="4598" max="4598" width="17.875" style="39" customWidth="1"/>
    <col min="4599" max="4852" width="9" style="39"/>
    <col min="4853" max="4853" width="42.375" style="39" customWidth="1"/>
    <col min="4854" max="4854" width="17.875" style="39" customWidth="1"/>
    <col min="4855" max="5108" width="9" style="39"/>
    <col min="5109" max="5109" width="42.375" style="39" customWidth="1"/>
    <col min="5110" max="5110" width="17.875" style="39" customWidth="1"/>
    <col min="5111" max="5364" width="9" style="39"/>
    <col min="5365" max="5365" width="42.375" style="39" customWidth="1"/>
    <col min="5366" max="5366" width="17.875" style="39" customWidth="1"/>
    <col min="5367" max="5620" width="9" style="39"/>
    <col min="5621" max="5621" width="42.375" style="39" customWidth="1"/>
    <col min="5622" max="5622" width="17.875" style="39" customWidth="1"/>
    <col min="5623" max="5876" width="9" style="39"/>
    <col min="5877" max="5877" width="42.375" style="39" customWidth="1"/>
    <col min="5878" max="5878" width="17.875" style="39" customWidth="1"/>
    <col min="5879" max="6132" width="9" style="39"/>
    <col min="6133" max="6133" width="42.375" style="39" customWidth="1"/>
    <col min="6134" max="6134" width="17.875" style="39" customWidth="1"/>
    <col min="6135" max="6388" width="9" style="39"/>
    <col min="6389" max="6389" width="42.375" style="39" customWidth="1"/>
    <col min="6390" max="6390" width="17.875" style="39" customWidth="1"/>
    <col min="6391" max="6644" width="9" style="39"/>
    <col min="6645" max="6645" width="42.375" style="39" customWidth="1"/>
    <col min="6646" max="6646" width="17.875" style="39" customWidth="1"/>
    <col min="6647" max="6900" width="9" style="39"/>
    <col min="6901" max="6901" width="42.375" style="39" customWidth="1"/>
    <col min="6902" max="6902" width="17.875" style="39" customWidth="1"/>
    <col min="6903" max="7156" width="9" style="39"/>
    <col min="7157" max="7157" width="42.375" style="39" customWidth="1"/>
    <col min="7158" max="7158" width="17.875" style="39" customWidth="1"/>
    <col min="7159" max="7412" width="9" style="39"/>
    <col min="7413" max="7413" width="42.375" style="39" customWidth="1"/>
    <col min="7414" max="7414" width="17.875" style="39" customWidth="1"/>
    <col min="7415" max="7668" width="9" style="39"/>
    <col min="7669" max="7669" width="42.375" style="39" customWidth="1"/>
    <col min="7670" max="7670" width="17.875" style="39" customWidth="1"/>
    <col min="7671" max="7924" width="9" style="39"/>
    <col min="7925" max="7925" width="42.375" style="39" customWidth="1"/>
    <col min="7926" max="7926" width="17.875" style="39" customWidth="1"/>
    <col min="7927" max="8180" width="9" style="39"/>
    <col min="8181" max="8181" width="42.375" style="39" customWidth="1"/>
    <col min="8182" max="8182" width="17.875" style="39" customWidth="1"/>
    <col min="8183" max="8436" width="9" style="39"/>
    <col min="8437" max="8437" width="42.375" style="39" customWidth="1"/>
    <col min="8438" max="8438" width="17.875" style="39" customWidth="1"/>
    <col min="8439" max="8692" width="9" style="39"/>
    <col min="8693" max="8693" width="42.375" style="39" customWidth="1"/>
    <col min="8694" max="8694" width="17.875" style="39" customWidth="1"/>
    <col min="8695" max="8948" width="9" style="39"/>
    <col min="8949" max="8949" width="42.375" style="39" customWidth="1"/>
    <col min="8950" max="8950" width="17.875" style="39" customWidth="1"/>
    <col min="8951" max="9204" width="9" style="39"/>
    <col min="9205" max="9205" width="42.375" style="39" customWidth="1"/>
    <col min="9206" max="9206" width="17.875" style="39" customWidth="1"/>
    <col min="9207" max="9460" width="9" style="39"/>
    <col min="9461" max="9461" width="42.375" style="39" customWidth="1"/>
    <col min="9462" max="9462" width="17.875" style="39" customWidth="1"/>
    <col min="9463" max="9716" width="9" style="39"/>
    <col min="9717" max="9717" width="42.375" style="39" customWidth="1"/>
    <col min="9718" max="9718" width="17.875" style="39" customWidth="1"/>
    <col min="9719" max="9972" width="9" style="39"/>
    <col min="9973" max="9973" width="42.375" style="39" customWidth="1"/>
    <col min="9974" max="9974" width="17.875" style="39" customWidth="1"/>
    <col min="9975" max="10228" width="9" style="39"/>
    <col min="10229" max="10229" width="42.375" style="39" customWidth="1"/>
    <col min="10230" max="10230" width="17.875" style="39" customWidth="1"/>
    <col min="10231" max="10484" width="9" style="39"/>
    <col min="10485" max="10485" width="42.375" style="39" customWidth="1"/>
    <col min="10486" max="10486" width="17.875" style="39" customWidth="1"/>
    <col min="10487" max="10740" width="9" style="39"/>
    <col min="10741" max="10741" width="42.375" style="39" customWidth="1"/>
    <col min="10742" max="10742" width="17.875" style="39" customWidth="1"/>
    <col min="10743" max="10996" width="9" style="39"/>
    <col min="10997" max="10997" width="42.375" style="39" customWidth="1"/>
    <col min="10998" max="10998" width="17.875" style="39" customWidth="1"/>
    <col min="10999" max="11252" width="9" style="39"/>
    <col min="11253" max="11253" width="42.375" style="39" customWidth="1"/>
    <col min="11254" max="11254" width="17.875" style="39" customWidth="1"/>
    <col min="11255" max="11508" width="9" style="39"/>
    <col min="11509" max="11509" width="42.375" style="39" customWidth="1"/>
    <col min="11510" max="11510" width="17.875" style="39" customWidth="1"/>
    <col min="11511" max="11764" width="9" style="39"/>
    <col min="11765" max="11765" width="42.375" style="39" customWidth="1"/>
    <col min="11766" max="11766" width="17.875" style="39" customWidth="1"/>
    <col min="11767" max="12020" width="9" style="39"/>
    <col min="12021" max="12021" width="42.375" style="39" customWidth="1"/>
    <col min="12022" max="12022" width="17.875" style="39" customWidth="1"/>
    <col min="12023" max="12276" width="9" style="39"/>
    <col min="12277" max="12277" width="42.375" style="39" customWidth="1"/>
    <col min="12278" max="12278" width="17.875" style="39" customWidth="1"/>
    <col min="12279" max="12532" width="9" style="39"/>
    <col min="12533" max="12533" width="42.375" style="39" customWidth="1"/>
    <col min="12534" max="12534" width="17.875" style="39" customWidth="1"/>
    <col min="12535" max="12788" width="9" style="39"/>
    <col min="12789" max="12789" width="42.375" style="39" customWidth="1"/>
    <col min="12790" max="12790" width="17.875" style="39" customWidth="1"/>
    <col min="12791" max="13044" width="9" style="39"/>
    <col min="13045" max="13045" width="42.375" style="39" customWidth="1"/>
    <col min="13046" max="13046" width="17.875" style="39" customWidth="1"/>
    <col min="13047" max="13300" width="9" style="39"/>
    <col min="13301" max="13301" width="42.375" style="39" customWidth="1"/>
    <col min="13302" max="13302" width="17.875" style="39" customWidth="1"/>
    <col min="13303" max="13556" width="9" style="39"/>
    <col min="13557" max="13557" width="42.375" style="39" customWidth="1"/>
    <col min="13558" max="13558" width="17.875" style="39" customWidth="1"/>
    <col min="13559" max="13812" width="9" style="39"/>
    <col min="13813" max="13813" width="42.375" style="39" customWidth="1"/>
    <col min="13814" max="13814" width="17.875" style="39" customWidth="1"/>
    <col min="13815" max="14068" width="9" style="39"/>
    <col min="14069" max="14069" width="42.375" style="39" customWidth="1"/>
    <col min="14070" max="14070" width="17.875" style="39" customWidth="1"/>
    <col min="14071" max="14324" width="9" style="39"/>
    <col min="14325" max="14325" width="42.375" style="39" customWidth="1"/>
    <col min="14326" max="14326" width="17.875" style="39" customWidth="1"/>
    <col min="14327" max="14580" width="9" style="39"/>
    <col min="14581" max="14581" width="42.375" style="39" customWidth="1"/>
    <col min="14582" max="14582" width="17.875" style="39" customWidth="1"/>
    <col min="14583" max="14836" width="9" style="39"/>
    <col min="14837" max="14837" width="42.375" style="39" customWidth="1"/>
    <col min="14838" max="14838" width="17.875" style="39" customWidth="1"/>
    <col min="14839" max="15092" width="9" style="39"/>
    <col min="15093" max="15093" width="42.375" style="39" customWidth="1"/>
    <col min="15094" max="15094" width="17.875" style="39" customWidth="1"/>
    <col min="15095" max="15348" width="9" style="39"/>
    <col min="15349" max="15349" width="42.375" style="39" customWidth="1"/>
    <col min="15350" max="15350" width="17.875" style="39" customWidth="1"/>
    <col min="15351" max="15604" width="9" style="39"/>
    <col min="15605" max="15605" width="42.375" style="39" customWidth="1"/>
    <col min="15606" max="15606" width="17.875" style="39" customWidth="1"/>
    <col min="15607" max="15860" width="9" style="39"/>
    <col min="15861" max="15861" width="42.375" style="39" customWidth="1"/>
    <col min="15862" max="15862" width="17.875" style="39" customWidth="1"/>
    <col min="15863" max="16116" width="9" style="39"/>
    <col min="16117" max="16117" width="42.375" style="39" customWidth="1"/>
    <col min="16118" max="16118" width="17.875" style="39" customWidth="1"/>
    <col min="16119" max="16384" width="9" style="39"/>
  </cols>
  <sheetData>
    <row r="1" spans="1:2" ht="18.75">
      <c r="A1" s="54" t="s">
        <v>903</v>
      </c>
    </row>
    <row r="2" spans="1:2" ht="24" customHeight="1">
      <c r="A2" s="212" t="s">
        <v>443</v>
      </c>
      <c r="B2" s="212"/>
    </row>
    <row r="3" spans="1:2" ht="18.75">
      <c r="A3" s="223" t="s">
        <v>955</v>
      </c>
      <c r="B3" s="223"/>
    </row>
    <row r="4" spans="1:2">
      <c r="B4" s="58" t="s">
        <v>42</v>
      </c>
    </row>
    <row r="5" spans="1:2" s="47" customFormat="1" ht="18.75">
      <c r="A5" s="48" t="s">
        <v>43</v>
      </c>
      <c r="B5" s="49" t="s">
        <v>41</v>
      </c>
    </row>
    <row r="6" spans="1:2" s="47" customFormat="1" ht="23.25" customHeight="1">
      <c r="A6" s="48" t="s">
        <v>44</v>
      </c>
      <c r="B6" s="80">
        <v>244812</v>
      </c>
    </row>
    <row r="7" spans="1:2" ht="17.25" customHeight="1">
      <c r="A7" s="51" t="s">
        <v>425</v>
      </c>
      <c r="B7" s="52">
        <v>64442</v>
      </c>
    </row>
    <row r="8" spans="1:2" ht="17.25" customHeight="1">
      <c r="A8" s="53" t="s">
        <v>855</v>
      </c>
      <c r="B8" s="50">
        <v>36636</v>
      </c>
    </row>
    <row r="9" spans="1:2" ht="17.25" customHeight="1">
      <c r="A9" s="53" t="s">
        <v>856</v>
      </c>
      <c r="B9" s="50">
        <v>9444</v>
      </c>
    </row>
    <row r="10" spans="1:2" ht="17.25" customHeight="1">
      <c r="A10" s="53" t="s">
        <v>857</v>
      </c>
      <c r="B10" s="50">
        <v>3987</v>
      </c>
    </row>
    <row r="11" spans="1:2" ht="17.25" customHeight="1">
      <c r="A11" s="53" t="s">
        <v>858</v>
      </c>
      <c r="B11" s="50">
        <v>14375</v>
      </c>
    </row>
    <row r="12" spans="1:2" ht="17.25" customHeight="1">
      <c r="A12" s="51" t="s">
        <v>426</v>
      </c>
      <c r="B12" s="78">
        <v>27623</v>
      </c>
    </row>
    <row r="13" spans="1:2" ht="17.25" customHeight="1">
      <c r="A13" s="53" t="s">
        <v>859</v>
      </c>
      <c r="B13" s="50">
        <v>8843</v>
      </c>
    </row>
    <row r="14" spans="1:2" ht="17.25" customHeight="1">
      <c r="A14" s="53" t="s">
        <v>860</v>
      </c>
      <c r="B14" s="50">
        <v>67</v>
      </c>
    </row>
    <row r="15" spans="1:2" ht="17.25" customHeight="1">
      <c r="A15" s="53" t="s">
        <v>861</v>
      </c>
      <c r="B15" s="50">
        <v>137</v>
      </c>
    </row>
    <row r="16" spans="1:2" ht="17.25" customHeight="1">
      <c r="A16" s="53" t="s">
        <v>862</v>
      </c>
      <c r="B16" s="50">
        <v>6</v>
      </c>
    </row>
    <row r="17" spans="1:2" ht="17.25" customHeight="1">
      <c r="A17" s="53" t="s">
        <v>863</v>
      </c>
      <c r="B17" s="77">
        <v>2358</v>
      </c>
    </row>
    <row r="18" spans="1:2" ht="17.25" customHeight="1">
      <c r="A18" s="53" t="s">
        <v>864</v>
      </c>
      <c r="B18" s="50">
        <v>308</v>
      </c>
    </row>
    <row r="19" spans="1:2" ht="17.25" customHeight="1">
      <c r="A19" s="53" t="s">
        <v>865</v>
      </c>
      <c r="B19" s="50">
        <v>4</v>
      </c>
    </row>
    <row r="20" spans="1:2" ht="17.25" customHeight="1">
      <c r="A20" s="53" t="s">
        <v>866</v>
      </c>
      <c r="B20" s="50">
        <v>637</v>
      </c>
    </row>
    <row r="21" spans="1:2" ht="17.25" customHeight="1">
      <c r="A21" s="53" t="s">
        <v>867</v>
      </c>
      <c r="B21" s="50">
        <v>628</v>
      </c>
    </row>
    <row r="22" spans="1:2" ht="17.25" customHeight="1">
      <c r="A22" s="53" t="s">
        <v>868</v>
      </c>
      <c r="B22" s="50">
        <v>14635</v>
      </c>
    </row>
    <row r="23" spans="1:2" ht="17.25" customHeight="1">
      <c r="A23" s="51" t="s">
        <v>869</v>
      </c>
      <c r="B23" s="78">
        <v>0</v>
      </c>
    </row>
    <row r="24" spans="1:2" ht="17.25" customHeight="1">
      <c r="A24" s="53" t="s">
        <v>870</v>
      </c>
      <c r="B24" s="50">
        <v>0</v>
      </c>
    </row>
    <row r="25" spans="1:2" ht="17.25" customHeight="1">
      <c r="A25" s="53" t="s">
        <v>871</v>
      </c>
      <c r="B25" s="50">
        <v>0</v>
      </c>
    </row>
    <row r="26" spans="1:2" ht="17.25" customHeight="1">
      <c r="A26" s="53" t="s">
        <v>872</v>
      </c>
      <c r="B26" s="50">
        <v>0</v>
      </c>
    </row>
    <row r="27" spans="1:2" ht="17.25" customHeight="1">
      <c r="A27" s="53" t="s">
        <v>873</v>
      </c>
      <c r="B27" s="50">
        <v>0</v>
      </c>
    </row>
    <row r="28" spans="1:2" ht="17.25" customHeight="1">
      <c r="A28" s="53" t="s">
        <v>874</v>
      </c>
      <c r="B28" s="50">
        <v>0</v>
      </c>
    </row>
    <row r="29" spans="1:2" ht="17.25" customHeight="1">
      <c r="A29" s="53" t="s">
        <v>875</v>
      </c>
      <c r="B29" s="50">
        <v>0</v>
      </c>
    </row>
    <row r="30" spans="1:2" ht="17.25" customHeight="1">
      <c r="A30" s="53" t="s">
        <v>876</v>
      </c>
      <c r="B30" s="50">
        <v>0</v>
      </c>
    </row>
    <row r="31" spans="1:2" ht="17.25" customHeight="1">
      <c r="A31" s="51" t="s">
        <v>877</v>
      </c>
      <c r="B31" s="78">
        <v>0</v>
      </c>
    </row>
    <row r="32" spans="1:2" ht="17.25" customHeight="1">
      <c r="A32" s="53" t="s">
        <v>870</v>
      </c>
      <c r="B32" s="50">
        <v>0</v>
      </c>
    </row>
    <row r="33" spans="1:2" ht="17.25" customHeight="1">
      <c r="A33" s="53" t="s">
        <v>871</v>
      </c>
      <c r="B33" s="50">
        <v>0</v>
      </c>
    </row>
    <row r="34" spans="1:2" ht="17.25" customHeight="1">
      <c r="A34" s="53" t="s">
        <v>872</v>
      </c>
      <c r="B34" s="50">
        <v>0</v>
      </c>
    </row>
    <row r="35" spans="1:2" ht="17.25" customHeight="1">
      <c r="A35" s="53" t="s">
        <v>874</v>
      </c>
      <c r="B35" s="50">
        <v>0</v>
      </c>
    </row>
    <row r="36" spans="1:2" ht="17.25" customHeight="1">
      <c r="A36" s="53" t="s">
        <v>875</v>
      </c>
      <c r="B36" s="50">
        <v>0</v>
      </c>
    </row>
    <row r="37" spans="1:2" ht="17.25" customHeight="1">
      <c r="A37" s="53" t="s">
        <v>876</v>
      </c>
      <c r="B37" s="50">
        <v>0</v>
      </c>
    </row>
    <row r="38" spans="1:2" ht="17.25" customHeight="1">
      <c r="A38" s="51" t="s">
        <v>427</v>
      </c>
      <c r="B38" s="78">
        <v>128168</v>
      </c>
    </row>
    <row r="39" spans="1:2" ht="17.25" customHeight="1">
      <c r="A39" s="53" t="s">
        <v>878</v>
      </c>
      <c r="B39" s="50">
        <v>104172</v>
      </c>
    </row>
    <row r="40" spans="1:2" ht="17.25" customHeight="1">
      <c r="A40" s="53" t="s">
        <v>879</v>
      </c>
      <c r="B40" s="50">
        <v>16067</v>
      </c>
    </row>
    <row r="41" spans="1:2" ht="17.25" customHeight="1">
      <c r="A41" s="53" t="s">
        <v>880</v>
      </c>
      <c r="B41" s="50">
        <v>7929</v>
      </c>
    </row>
    <row r="42" spans="1:2" ht="17.25" customHeight="1">
      <c r="A42" s="51" t="s">
        <v>428</v>
      </c>
      <c r="B42" s="78">
        <v>20</v>
      </c>
    </row>
    <row r="43" spans="1:2" ht="17.25" customHeight="1">
      <c r="A43" s="53" t="s">
        <v>881</v>
      </c>
      <c r="B43" s="50">
        <v>20</v>
      </c>
    </row>
    <row r="44" spans="1:2" ht="17.25" customHeight="1">
      <c r="A44" s="53" t="s">
        <v>882</v>
      </c>
      <c r="B44" s="77">
        <v>0</v>
      </c>
    </row>
    <row r="45" spans="1:2" ht="17.25" customHeight="1">
      <c r="A45" s="51" t="s">
        <v>429</v>
      </c>
      <c r="B45" s="78">
        <v>1</v>
      </c>
    </row>
    <row r="46" spans="1:2" ht="17.25" customHeight="1">
      <c r="A46" s="53" t="s">
        <v>883</v>
      </c>
      <c r="B46" s="50">
        <v>0</v>
      </c>
    </row>
    <row r="47" spans="1:2" ht="17.25" customHeight="1">
      <c r="A47" s="53" t="s">
        <v>884</v>
      </c>
      <c r="B47" s="50">
        <v>0</v>
      </c>
    </row>
    <row r="48" spans="1:2" ht="17.25" customHeight="1">
      <c r="A48" s="53" t="s">
        <v>885</v>
      </c>
      <c r="B48" s="50">
        <v>1</v>
      </c>
    </row>
    <row r="49" spans="1:2" ht="17.25" customHeight="1">
      <c r="A49" s="51" t="s">
        <v>886</v>
      </c>
      <c r="B49" s="78">
        <v>0</v>
      </c>
    </row>
    <row r="50" spans="1:2" ht="17.25" customHeight="1">
      <c r="A50" s="53" t="s">
        <v>887</v>
      </c>
      <c r="B50" s="50">
        <v>0</v>
      </c>
    </row>
    <row r="51" spans="1:2" ht="17.25" customHeight="1">
      <c r="A51" s="53" t="s">
        <v>888</v>
      </c>
      <c r="B51" s="50">
        <v>0</v>
      </c>
    </row>
    <row r="52" spans="1:2" ht="17.25" customHeight="1">
      <c r="A52" s="51" t="s">
        <v>39</v>
      </c>
      <c r="B52" s="78">
        <v>24517</v>
      </c>
    </row>
    <row r="53" spans="1:2" ht="17.25" customHeight="1">
      <c r="A53" s="53" t="s">
        <v>889</v>
      </c>
      <c r="B53" s="50">
        <v>5346</v>
      </c>
    </row>
    <row r="54" spans="1:2" ht="17.25" customHeight="1">
      <c r="A54" s="53" t="s">
        <v>890</v>
      </c>
      <c r="B54" s="50">
        <v>0</v>
      </c>
    </row>
    <row r="55" spans="1:2" ht="17.25" customHeight="1">
      <c r="A55" s="53" t="s">
        <v>891</v>
      </c>
      <c r="B55" s="50">
        <v>0</v>
      </c>
    </row>
    <row r="56" spans="1:2" ht="17.25" customHeight="1">
      <c r="A56" s="53" t="s">
        <v>892</v>
      </c>
      <c r="B56" s="50">
        <v>3216</v>
      </c>
    </row>
    <row r="57" spans="1:2" ht="17.25" customHeight="1">
      <c r="A57" s="53" t="s">
        <v>893</v>
      </c>
      <c r="B57" s="50">
        <v>15955</v>
      </c>
    </row>
    <row r="58" spans="1:2" ht="17.25" customHeight="1">
      <c r="A58" s="51" t="s">
        <v>430</v>
      </c>
      <c r="B58" s="78">
        <v>0</v>
      </c>
    </row>
    <row r="59" spans="1:2" ht="17.25" customHeight="1">
      <c r="A59" s="53" t="s">
        <v>894</v>
      </c>
      <c r="B59" s="50">
        <v>0</v>
      </c>
    </row>
    <row r="60" spans="1:2" ht="17.25" customHeight="1">
      <c r="A60" s="53" t="s">
        <v>895</v>
      </c>
      <c r="B60" s="50">
        <v>0</v>
      </c>
    </row>
    <row r="61" spans="1:2" ht="17.25" customHeight="1">
      <c r="A61" s="51" t="s">
        <v>431</v>
      </c>
      <c r="B61" s="78">
        <v>0</v>
      </c>
    </row>
    <row r="62" spans="1:2" ht="17.25" customHeight="1">
      <c r="A62" s="53" t="s">
        <v>896</v>
      </c>
      <c r="B62" s="50">
        <v>0</v>
      </c>
    </row>
    <row r="63" spans="1:2" ht="17.25" customHeight="1">
      <c r="A63" s="53" t="s">
        <v>897</v>
      </c>
      <c r="B63" s="50">
        <v>0</v>
      </c>
    </row>
    <row r="64" spans="1:2" ht="17.25" customHeight="1">
      <c r="A64" s="53" t="s">
        <v>898</v>
      </c>
      <c r="B64" s="50">
        <v>0</v>
      </c>
    </row>
    <row r="65" spans="1:2" ht="17.25" customHeight="1">
      <c r="A65" s="53" t="s">
        <v>899</v>
      </c>
      <c r="B65" s="50">
        <v>0</v>
      </c>
    </row>
    <row r="66" spans="1:2" ht="17.25" customHeight="1">
      <c r="A66" s="51" t="s">
        <v>40</v>
      </c>
      <c r="B66" s="78">
        <v>41</v>
      </c>
    </row>
    <row r="67" spans="1:2" ht="17.25" customHeight="1">
      <c r="A67" s="53" t="s">
        <v>900</v>
      </c>
      <c r="B67" s="50">
        <v>0</v>
      </c>
    </row>
    <row r="68" spans="1:2" ht="17.25" customHeight="1">
      <c r="A68" s="53" t="s">
        <v>901</v>
      </c>
      <c r="B68" s="50">
        <v>0</v>
      </c>
    </row>
    <row r="69" spans="1:2" ht="17.25" customHeight="1">
      <c r="A69" s="51" t="s">
        <v>902</v>
      </c>
      <c r="B69" s="78">
        <v>0</v>
      </c>
    </row>
    <row r="70" spans="1:2" ht="17.25" customHeight="1">
      <c r="A70" s="53" t="s">
        <v>45</v>
      </c>
      <c r="B70" s="50">
        <v>41</v>
      </c>
    </row>
  </sheetData>
  <mergeCells count="2">
    <mergeCell ref="A2:B2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D62"/>
  <sheetViews>
    <sheetView showZeros="0" workbookViewId="0">
      <selection activeCell="G20" sqref="G20"/>
    </sheetView>
  </sheetViews>
  <sheetFormatPr defaultColWidth="9" defaultRowHeight="14.25"/>
  <cols>
    <col min="1" max="1" width="38.625" style="6" customWidth="1"/>
    <col min="2" max="2" width="13.125" style="6" customWidth="1"/>
    <col min="3" max="3" width="38.125" style="7" customWidth="1"/>
    <col min="4" max="4" width="13.25" style="7" customWidth="1"/>
    <col min="5" max="16384" width="9" style="7"/>
  </cols>
  <sheetData>
    <row r="1" spans="1:4" ht="20.25" customHeight="1">
      <c r="A1" s="209" t="s">
        <v>904</v>
      </c>
      <c r="B1" s="209"/>
      <c r="C1" s="209"/>
      <c r="D1" s="209"/>
    </row>
    <row r="2" spans="1:4" ht="20.100000000000001" customHeight="1">
      <c r="A2" s="213" t="s">
        <v>594</v>
      </c>
      <c r="B2" s="213"/>
      <c r="C2" s="213"/>
      <c r="D2" s="213"/>
    </row>
    <row r="3" spans="1:4" ht="20.100000000000001" customHeight="1">
      <c r="A3" s="214"/>
      <c r="B3" s="214"/>
      <c r="D3" s="15" t="s">
        <v>47</v>
      </c>
    </row>
    <row r="4" spans="1:4" ht="20.100000000000001" customHeight="1">
      <c r="A4" s="114" t="s">
        <v>595</v>
      </c>
      <c r="B4" s="115" t="s">
        <v>41</v>
      </c>
      <c r="C4" s="114" t="s">
        <v>43</v>
      </c>
      <c r="D4" s="116" t="s">
        <v>41</v>
      </c>
    </row>
    <row r="5" spans="1:4" ht="20.100000000000001" customHeight="1">
      <c r="A5" s="117" t="s">
        <v>596</v>
      </c>
      <c r="B5" s="118">
        <v>247191</v>
      </c>
      <c r="C5" s="117" t="s">
        <v>597</v>
      </c>
      <c r="D5" s="119">
        <f>SUM(D6,D30)</f>
        <v>78910.080291000006</v>
      </c>
    </row>
    <row r="6" spans="1:4" ht="20.100000000000001" customHeight="1">
      <c r="A6" s="13" t="s">
        <v>598</v>
      </c>
      <c r="B6" s="111">
        <v>166890</v>
      </c>
      <c r="C6" s="13" t="s">
        <v>599</v>
      </c>
      <c r="D6" s="113">
        <v>49805</v>
      </c>
    </row>
    <row r="7" spans="1:4" ht="20.100000000000001" customHeight="1">
      <c r="A7" s="13" t="s">
        <v>600</v>
      </c>
      <c r="B7" s="111">
        <v>4110</v>
      </c>
      <c r="C7" s="13" t="s">
        <v>601</v>
      </c>
      <c r="D7" s="113">
        <v>41250</v>
      </c>
    </row>
    <row r="8" spans="1:4" ht="20.100000000000001" customHeight="1">
      <c r="A8" s="13" t="s">
        <v>602</v>
      </c>
      <c r="B8" s="111">
        <v>11042</v>
      </c>
      <c r="C8" s="13" t="s">
        <v>603</v>
      </c>
      <c r="D8" s="113">
        <v>415</v>
      </c>
    </row>
    <row r="9" spans="1:4" ht="20.100000000000001" customHeight="1">
      <c r="A9" s="13" t="s">
        <v>604</v>
      </c>
      <c r="B9" s="111">
        <v>884</v>
      </c>
      <c r="C9" s="13" t="s">
        <v>605</v>
      </c>
      <c r="D9" s="113">
        <v>8140</v>
      </c>
    </row>
    <row r="10" spans="1:4" ht="20.100000000000001" customHeight="1">
      <c r="A10" s="13" t="s">
        <v>606</v>
      </c>
      <c r="B10" s="111">
        <v>16128</v>
      </c>
      <c r="C10" s="13"/>
      <c r="D10" s="113"/>
    </row>
    <row r="11" spans="1:4" ht="20.100000000000001" customHeight="1">
      <c r="A11" s="13" t="s">
        <v>607</v>
      </c>
      <c r="B11" s="111">
        <v>18225</v>
      </c>
      <c r="C11" s="13"/>
      <c r="D11" s="113"/>
    </row>
    <row r="12" spans="1:4" ht="20.100000000000001" customHeight="1">
      <c r="A12" s="13" t="s">
        <v>608</v>
      </c>
      <c r="B12" s="111">
        <v>3359</v>
      </c>
      <c r="C12" s="13"/>
      <c r="D12" s="113"/>
    </row>
    <row r="13" spans="1:4" ht="20.100000000000001" customHeight="1">
      <c r="A13" s="13" t="s">
        <v>609</v>
      </c>
      <c r="B13" s="111">
        <v>12842</v>
      </c>
      <c r="C13" s="13"/>
      <c r="D13" s="113"/>
    </row>
    <row r="14" spans="1:4" ht="20.100000000000001" customHeight="1">
      <c r="A14" s="13" t="s">
        <v>610</v>
      </c>
      <c r="B14" s="111">
        <v>3000</v>
      </c>
      <c r="C14" s="13"/>
      <c r="D14" s="113"/>
    </row>
    <row r="15" spans="1:4" ht="20.100000000000001" customHeight="1">
      <c r="A15" s="13" t="s">
        <v>611</v>
      </c>
      <c r="B15" s="111">
        <v>2571</v>
      </c>
      <c r="C15" s="13"/>
      <c r="D15" s="113"/>
    </row>
    <row r="16" spans="1:4" ht="20.100000000000001" customHeight="1">
      <c r="A16" s="13" t="s">
        <v>612</v>
      </c>
      <c r="B16" s="111">
        <v>852</v>
      </c>
      <c r="C16" s="13"/>
      <c r="D16" s="113"/>
    </row>
    <row r="17" spans="1:4" ht="20.100000000000001" customHeight="1">
      <c r="A17" s="13" t="s">
        <v>613</v>
      </c>
      <c r="B17" s="111">
        <v>19760</v>
      </c>
      <c r="C17" s="13"/>
      <c r="D17" s="113"/>
    </row>
    <row r="18" spans="1:4" ht="20.100000000000001" customHeight="1">
      <c r="A18" s="13" t="s">
        <v>614</v>
      </c>
      <c r="B18" s="111">
        <v>1350</v>
      </c>
      <c r="C18" s="13"/>
      <c r="D18" s="113"/>
    </row>
    <row r="19" spans="1:4" ht="20.100000000000001" customHeight="1">
      <c r="A19" s="13" t="s">
        <v>615</v>
      </c>
      <c r="B19" s="111">
        <v>2903</v>
      </c>
      <c r="C19" s="13"/>
      <c r="D19" s="113"/>
    </row>
    <row r="20" spans="1:4" ht="20.100000000000001" customHeight="1">
      <c r="A20" s="13" t="s">
        <v>616</v>
      </c>
      <c r="B20" s="111">
        <v>13059</v>
      </c>
      <c r="C20" s="13"/>
      <c r="D20" s="113"/>
    </row>
    <row r="21" spans="1:4" ht="20.100000000000001" customHeight="1">
      <c r="A21" s="13" t="s">
        <v>617</v>
      </c>
      <c r="B21" s="111">
        <v>1483</v>
      </c>
      <c r="C21" s="13"/>
      <c r="D21" s="113"/>
    </row>
    <row r="22" spans="1:4" ht="20.100000000000001" customHeight="1">
      <c r="A22" s="13" t="s">
        <v>618</v>
      </c>
      <c r="B22" s="111">
        <v>13267</v>
      </c>
      <c r="C22" s="13"/>
      <c r="D22" s="113"/>
    </row>
    <row r="23" spans="1:4" ht="20.100000000000001" customHeight="1">
      <c r="A23" s="13" t="s">
        <v>619</v>
      </c>
      <c r="B23" s="111">
        <v>80</v>
      </c>
      <c r="C23" s="13"/>
      <c r="D23" s="113"/>
    </row>
    <row r="24" spans="1:4" ht="20.100000000000001" customHeight="1">
      <c r="A24" s="13" t="s">
        <v>620</v>
      </c>
      <c r="B24" s="111">
        <v>10095</v>
      </c>
      <c r="C24" s="13"/>
      <c r="D24" s="113"/>
    </row>
    <row r="25" spans="1:4" ht="20.100000000000001" customHeight="1">
      <c r="A25" s="13" t="s">
        <v>621</v>
      </c>
      <c r="B25" s="111">
        <v>12702</v>
      </c>
      <c r="C25" s="13"/>
      <c r="D25" s="113"/>
    </row>
    <row r="26" spans="1:4" ht="20.100000000000001" customHeight="1">
      <c r="A26" s="13" t="s">
        <v>622</v>
      </c>
      <c r="B26" s="111">
        <v>3607</v>
      </c>
      <c r="C26" s="13"/>
      <c r="D26" s="113"/>
    </row>
    <row r="27" spans="1:4" ht="20.100000000000001" customHeight="1">
      <c r="A27" s="13" t="s">
        <v>623</v>
      </c>
      <c r="B27" s="111">
        <v>8195</v>
      </c>
      <c r="C27" s="13"/>
      <c r="D27" s="113"/>
    </row>
    <row r="28" spans="1:4" ht="20.100000000000001" customHeight="1">
      <c r="A28" s="13" t="s">
        <v>624</v>
      </c>
      <c r="B28" s="111">
        <v>153</v>
      </c>
      <c r="C28" s="13"/>
      <c r="D28" s="113"/>
    </row>
    <row r="29" spans="1:4" ht="20.100000000000001" customHeight="1">
      <c r="A29" s="13" t="s">
        <v>625</v>
      </c>
      <c r="B29" s="111">
        <v>7223</v>
      </c>
      <c r="C29" s="13"/>
      <c r="D29" s="113"/>
    </row>
    <row r="30" spans="1:4" ht="20.100000000000001" customHeight="1">
      <c r="A30" s="13" t="s">
        <v>626</v>
      </c>
      <c r="B30" s="111">
        <v>80301</v>
      </c>
      <c r="C30" s="13" t="s">
        <v>627</v>
      </c>
      <c r="D30" s="113">
        <v>29105.080291000002</v>
      </c>
    </row>
    <row r="31" spans="1:4" ht="20.100000000000001" customHeight="1">
      <c r="A31" s="13" t="s">
        <v>628</v>
      </c>
      <c r="B31" s="111">
        <v>290</v>
      </c>
      <c r="C31" s="13" t="s">
        <v>629</v>
      </c>
      <c r="D31" s="113">
        <v>688.27277000000004</v>
      </c>
    </row>
    <row r="32" spans="1:4" ht="20.100000000000001" customHeight="1">
      <c r="A32" s="13" t="s">
        <v>630</v>
      </c>
      <c r="B32" s="111">
        <v>3278</v>
      </c>
      <c r="C32" s="13" t="s">
        <v>631</v>
      </c>
      <c r="D32" s="113">
        <v>96.1</v>
      </c>
    </row>
    <row r="33" spans="1:4" ht="20.100000000000001" customHeight="1">
      <c r="A33" s="13" t="s">
        <v>399</v>
      </c>
      <c r="B33" s="111">
        <v>3548</v>
      </c>
      <c r="C33" s="13" t="s">
        <v>632</v>
      </c>
      <c r="D33" s="113">
        <v>1272</v>
      </c>
    </row>
    <row r="34" spans="1:4" ht="20.100000000000001" customHeight="1">
      <c r="A34" s="13" t="s">
        <v>633</v>
      </c>
      <c r="B34" s="111">
        <v>1301</v>
      </c>
      <c r="C34" s="13" t="s">
        <v>634</v>
      </c>
      <c r="D34" s="113">
        <v>16.153600000000001</v>
      </c>
    </row>
    <row r="35" spans="1:4" ht="20.100000000000001" customHeight="1">
      <c r="A35" s="13" t="s">
        <v>635</v>
      </c>
      <c r="B35" s="111">
        <v>1330</v>
      </c>
      <c r="C35" s="13" t="s">
        <v>636</v>
      </c>
      <c r="D35" s="113">
        <v>5966.3684000000003</v>
      </c>
    </row>
    <row r="36" spans="1:4" ht="20.100000000000001" customHeight="1">
      <c r="A36" s="13" t="s">
        <v>637</v>
      </c>
      <c r="B36" s="111">
        <v>1943</v>
      </c>
      <c r="C36" s="13" t="s">
        <v>638</v>
      </c>
      <c r="D36" s="113">
        <v>2466.71</v>
      </c>
    </row>
    <row r="37" spans="1:4" ht="20.100000000000001" customHeight="1">
      <c r="A37" s="13" t="s">
        <v>639</v>
      </c>
      <c r="B37" s="111">
        <v>199</v>
      </c>
      <c r="C37" s="13" t="s">
        <v>640</v>
      </c>
      <c r="D37" s="113">
        <v>2970.732892</v>
      </c>
    </row>
    <row r="38" spans="1:4" ht="20.100000000000001" customHeight="1">
      <c r="A38" s="13" t="s">
        <v>641</v>
      </c>
      <c r="B38" s="111">
        <v>12877</v>
      </c>
      <c r="C38" s="13" t="s">
        <v>642</v>
      </c>
      <c r="D38" s="113">
        <v>4558.9185549999993</v>
      </c>
    </row>
    <row r="39" spans="1:4" ht="20.100000000000001" customHeight="1">
      <c r="A39" s="13" t="s">
        <v>643</v>
      </c>
      <c r="B39" s="111">
        <v>2</v>
      </c>
      <c r="C39" s="13" t="s">
        <v>644</v>
      </c>
      <c r="D39" s="113">
        <v>494</v>
      </c>
    </row>
    <row r="40" spans="1:4" ht="20.100000000000001" customHeight="1">
      <c r="A40" s="13" t="s">
        <v>645</v>
      </c>
      <c r="B40" s="111">
        <v>20207</v>
      </c>
      <c r="C40" s="13" t="s">
        <v>646</v>
      </c>
      <c r="D40" s="113">
        <v>36.72</v>
      </c>
    </row>
    <row r="41" spans="1:4" ht="20.100000000000001" customHeight="1">
      <c r="A41" s="13" t="s">
        <v>647</v>
      </c>
      <c r="B41" s="111">
        <v>14410</v>
      </c>
      <c r="C41" s="13" t="s">
        <v>648</v>
      </c>
      <c r="D41" s="113">
        <v>10153.474074</v>
      </c>
    </row>
    <row r="42" spans="1:4" ht="20.100000000000001" customHeight="1">
      <c r="A42" s="13" t="s">
        <v>649</v>
      </c>
      <c r="B42" s="111">
        <v>5911</v>
      </c>
      <c r="C42" s="13" t="s">
        <v>650</v>
      </c>
      <c r="D42" s="113">
        <v>385.63</v>
      </c>
    </row>
    <row r="43" spans="1:4" ht="20.100000000000001" customHeight="1">
      <c r="A43" s="13" t="s">
        <v>651</v>
      </c>
      <c r="B43" s="111">
        <v>2316</v>
      </c>
      <c r="C43" s="13"/>
      <c r="D43" s="113"/>
    </row>
    <row r="44" spans="1:4" ht="20.100000000000001" customHeight="1">
      <c r="A44" s="13" t="s">
        <v>652</v>
      </c>
      <c r="B44" s="111">
        <v>34</v>
      </c>
      <c r="C44" s="13"/>
      <c r="D44" s="113"/>
    </row>
    <row r="45" spans="1:4" ht="20.100000000000001" customHeight="1">
      <c r="A45" s="13" t="s">
        <v>653</v>
      </c>
      <c r="B45" s="111">
        <v>2341</v>
      </c>
      <c r="C45" s="13"/>
      <c r="D45" s="113"/>
    </row>
    <row r="46" spans="1:4" ht="20.100000000000001" customHeight="1">
      <c r="A46" s="13" t="s">
        <v>654</v>
      </c>
      <c r="B46" s="111">
        <v>5219</v>
      </c>
      <c r="C46" s="13"/>
      <c r="D46" s="113"/>
    </row>
    <row r="47" spans="1:4" ht="20.100000000000001" customHeight="1">
      <c r="A47" s="13" t="s">
        <v>574</v>
      </c>
      <c r="B47" s="111">
        <v>5095</v>
      </c>
      <c r="C47" s="13"/>
      <c r="D47" s="113"/>
    </row>
    <row r="48" spans="1:4" ht="43.5" customHeight="1">
      <c r="A48" s="215" t="s">
        <v>814</v>
      </c>
      <c r="B48" s="215"/>
      <c r="C48" s="215"/>
      <c r="D48" s="215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</sheetData>
  <mergeCells count="4">
    <mergeCell ref="A2:D2"/>
    <mergeCell ref="A3:B3"/>
    <mergeCell ref="A48:D48"/>
    <mergeCell ref="A1:D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5" orientation="portrait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5"/>
  <sheetViews>
    <sheetView workbookViewId="0">
      <selection activeCell="H8" sqref="H8"/>
    </sheetView>
  </sheetViews>
  <sheetFormatPr defaultColWidth="9" defaultRowHeight="13.5"/>
  <cols>
    <col min="1" max="1" width="23.375" style="73" customWidth="1"/>
    <col min="2" max="2" width="20.25" style="72" customWidth="1"/>
    <col min="3" max="3" width="24.375" style="72" customWidth="1"/>
    <col min="4" max="4" width="17.25" style="72" customWidth="1"/>
    <col min="5" max="5" width="10.75" style="73" customWidth="1"/>
    <col min="6" max="6" width="10.125" style="73" customWidth="1"/>
    <col min="7" max="7" width="9.625" style="73" customWidth="1"/>
    <col min="8" max="16384" width="9" style="73"/>
  </cols>
  <sheetData>
    <row r="1" spans="1:5" ht="18.75">
      <c r="A1" s="209" t="s">
        <v>905</v>
      </c>
      <c r="B1" s="209"/>
      <c r="C1" s="209"/>
    </row>
    <row r="2" spans="1:5" ht="24">
      <c r="A2" s="213" t="s">
        <v>655</v>
      </c>
      <c r="B2" s="213"/>
      <c r="C2" s="213"/>
      <c r="D2" s="213"/>
      <c r="E2" s="205"/>
    </row>
    <row r="3" spans="1:5" ht="24">
      <c r="A3" s="222" t="s">
        <v>656</v>
      </c>
      <c r="B3" s="222"/>
      <c r="C3" s="222"/>
      <c r="D3" s="222"/>
      <c r="E3" s="205"/>
    </row>
    <row r="4" spans="1:5">
      <c r="A4" s="31"/>
      <c r="B4" s="31"/>
      <c r="C4" s="31"/>
      <c r="D4" s="120" t="s">
        <v>47</v>
      </c>
      <c r="E4" s="120"/>
    </row>
    <row r="5" spans="1:5" ht="18.75">
      <c r="A5" s="216" t="s">
        <v>73</v>
      </c>
      <c r="B5" s="219" t="s">
        <v>41</v>
      </c>
      <c r="C5" s="220"/>
      <c r="D5" s="221"/>
    </row>
    <row r="6" spans="1:5" ht="18.75">
      <c r="A6" s="217"/>
      <c r="B6" s="121" t="s">
        <v>74</v>
      </c>
      <c r="C6" s="122" t="s">
        <v>75</v>
      </c>
      <c r="D6" s="122" t="s">
        <v>76</v>
      </c>
    </row>
    <row r="7" spans="1:5" ht="18" customHeight="1">
      <c r="A7" s="117" t="s">
        <v>657</v>
      </c>
      <c r="B7" s="123">
        <f t="shared" ref="B7:C7" si="0">SUM(B8:B24)</f>
        <v>78909.797180999987</v>
      </c>
      <c r="C7" s="123">
        <f t="shared" si="0"/>
        <v>49804.716889999996</v>
      </c>
      <c r="D7" s="123">
        <f>SUM(D8:D24)</f>
        <v>29105.080291000002</v>
      </c>
    </row>
    <row r="8" spans="1:5" ht="18" customHeight="1">
      <c r="A8" s="27" t="s">
        <v>11</v>
      </c>
      <c r="B8" s="124">
        <v>4879.0990000000002</v>
      </c>
      <c r="C8" s="124">
        <v>2425.3773000000001</v>
      </c>
      <c r="D8" s="124">
        <v>2453.7217000000001</v>
      </c>
    </row>
    <row r="9" spans="1:5" ht="18" customHeight="1">
      <c r="A9" s="27" t="s">
        <v>12</v>
      </c>
      <c r="B9" s="124">
        <v>2908.7462</v>
      </c>
      <c r="C9" s="124">
        <v>2206.8373999999999</v>
      </c>
      <c r="D9" s="124">
        <v>701.90880000000004</v>
      </c>
    </row>
    <row r="10" spans="1:5" ht="18" customHeight="1">
      <c r="A10" s="27" t="s">
        <v>13</v>
      </c>
      <c r="B10" s="124">
        <v>4735.1482839999999</v>
      </c>
      <c r="C10" s="124">
        <v>3294.4576999999999</v>
      </c>
      <c r="D10" s="124">
        <v>1440.6905839999999</v>
      </c>
    </row>
    <row r="11" spans="1:5" ht="18" customHeight="1">
      <c r="A11" s="27" t="s">
        <v>14</v>
      </c>
      <c r="B11" s="124">
        <v>3560.4895079999997</v>
      </c>
      <c r="C11" s="124">
        <v>2754.3584999999998</v>
      </c>
      <c r="D11" s="124">
        <v>806.13100799999995</v>
      </c>
    </row>
    <row r="12" spans="1:5" ht="18" customHeight="1">
      <c r="A12" s="27" t="s">
        <v>15</v>
      </c>
      <c r="B12" s="124">
        <v>4660.1479799999997</v>
      </c>
      <c r="C12" s="124">
        <v>2964.6399000000001</v>
      </c>
      <c r="D12" s="124">
        <v>1695.5080800000001</v>
      </c>
    </row>
    <row r="13" spans="1:5" ht="18" customHeight="1">
      <c r="A13" s="27" t="s">
        <v>658</v>
      </c>
      <c r="B13" s="124">
        <v>5864.0794999999998</v>
      </c>
      <c r="C13" s="124">
        <v>3986.5336000000002</v>
      </c>
      <c r="D13" s="124">
        <v>1877.5459000000001</v>
      </c>
    </row>
    <row r="14" spans="1:5" ht="18" customHeight="1">
      <c r="A14" s="27" t="s">
        <v>16</v>
      </c>
      <c r="B14" s="124">
        <v>4840.3491999999997</v>
      </c>
      <c r="C14" s="124">
        <v>4466.7806</v>
      </c>
      <c r="D14" s="124">
        <v>373.5686</v>
      </c>
    </row>
    <row r="15" spans="1:5" ht="18" customHeight="1">
      <c r="A15" s="27" t="s">
        <v>17</v>
      </c>
      <c r="B15" s="124">
        <v>2607.7199999999998</v>
      </c>
      <c r="C15" s="124">
        <v>2221.9358999999999</v>
      </c>
      <c r="D15" s="124">
        <v>385.78410000000002</v>
      </c>
    </row>
    <row r="16" spans="1:5" ht="18" customHeight="1">
      <c r="A16" s="27" t="s">
        <v>18</v>
      </c>
      <c r="B16" s="124">
        <v>2913.0932000000003</v>
      </c>
      <c r="C16" s="124">
        <v>2186.2822000000001</v>
      </c>
      <c r="D16" s="124">
        <v>726.81100000000004</v>
      </c>
    </row>
    <row r="17" spans="1:4" ht="18" customHeight="1">
      <c r="A17" s="27" t="s">
        <v>659</v>
      </c>
      <c r="B17" s="124">
        <v>3932.2144699999999</v>
      </c>
      <c r="C17" s="124">
        <v>3436.7096999999999</v>
      </c>
      <c r="D17" s="124">
        <v>495.50477000000001</v>
      </c>
    </row>
    <row r="18" spans="1:4" ht="18" customHeight="1">
      <c r="A18" s="27" t="s">
        <v>19</v>
      </c>
      <c r="B18" s="124">
        <v>10484.237990000001</v>
      </c>
      <c r="C18" s="124">
        <v>2692.7125999999998</v>
      </c>
      <c r="D18" s="124">
        <v>7791.5253900000007</v>
      </c>
    </row>
    <row r="19" spans="1:4" ht="18" customHeight="1">
      <c r="A19" s="27" t="s">
        <v>20</v>
      </c>
      <c r="B19" s="124">
        <v>5694.9903899999999</v>
      </c>
      <c r="C19" s="124">
        <v>3063.2704899999999</v>
      </c>
      <c r="D19" s="124">
        <v>2631.7199000000001</v>
      </c>
    </row>
    <row r="20" spans="1:4" ht="18" customHeight="1">
      <c r="A20" s="27" t="s">
        <v>21</v>
      </c>
      <c r="B20" s="124">
        <v>5584.7367000000004</v>
      </c>
      <c r="C20" s="124">
        <v>3918.3335000000002</v>
      </c>
      <c r="D20" s="124">
        <v>1666.4032</v>
      </c>
    </row>
    <row r="21" spans="1:4" ht="18" customHeight="1">
      <c r="A21" s="27" t="s">
        <v>660</v>
      </c>
      <c r="B21" s="124">
        <v>3257.1716999999999</v>
      </c>
      <c r="C21" s="124">
        <v>2840.7255</v>
      </c>
      <c r="D21" s="124">
        <v>416.44619999999998</v>
      </c>
    </row>
    <row r="22" spans="1:4" ht="18" customHeight="1">
      <c r="A22" s="27" t="s">
        <v>22</v>
      </c>
      <c r="B22" s="124">
        <v>4009.2193039999997</v>
      </c>
      <c r="C22" s="124">
        <v>2258.7485999999999</v>
      </c>
      <c r="D22" s="124">
        <v>1750.4707039999998</v>
      </c>
    </row>
    <row r="23" spans="1:4" ht="18" customHeight="1">
      <c r="A23" s="27" t="s">
        <v>23</v>
      </c>
      <c r="B23" s="124">
        <v>4198.5477000000001</v>
      </c>
      <c r="C23" s="124">
        <v>2516.2393999999999</v>
      </c>
      <c r="D23" s="124">
        <v>1682.3082999999999</v>
      </c>
    </row>
    <row r="24" spans="1:4" ht="18" customHeight="1">
      <c r="A24" s="27" t="s">
        <v>24</v>
      </c>
      <c r="B24" s="124">
        <v>4779.806055</v>
      </c>
      <c r="C24" s="124">
        <v>2570.7739999999999</v>
      </c>
      <c r="D24" s="124">
        <v>2209.0320550000001</v>
      </c>
    </row>
    <row r="25" spans="1:4" ht="33" customHeight="1">
      <c r="A25" s="218" t="s">
        <v>661</v>
      </c>
      <c r="B25" s="218"/>
      <c r="C25" s="218"/>
      <c r="D25" s="218"/>
    </row>
  </sheetData>
  <mergeCells count="6">
    <mergeCell ref="A1:C1"/>
    <mergeCell ref="A5:A6"/>
    <mergeCell ref="A25:D25"/>
    <mergeCell ref="B5:D5"/>
    <mergeCell ref="A2:D2"/>
    <mergeCell ref="A3:D3"/>
  </mergeCells>
  <phoneticPr fontId="1" type="noConversion"/>
  <printOptions horizontalCentered="1"/>
  <pageMargins left="0.23622047244094491" right="0.23622047244094491" top="0.70866141732283472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65"/>
  <sheetViews>
    <sheetView showZeros="0" workbookViewId="0">
      <selection activeCell="A3" sqref="A3:B3"/>
    </sheetView>
  </sheetViews>
  <sheetFormatPr defaultColWidth="10" defaultRowHeight="13.5"/>
  <cols>
    <col min="1" max="1" width="68.25" style="32" customWidth="1"/>
    <col min="2" max="2" width="22" style="74" customWidth="1"/>
    <col min="3" max="3" width="9.125" style="32" customWidth="1"/>
    <col min="4" max="16384" width="10" style="32"/>
  </cols>
  <sheetData>
    <row r="1" spans="1:2" ht="18.75">
      <c r="A1" s="209" t="s">
        <v>906</v>
      </c>
      <c r="B1" s="209"/>
    </row>
    <row r="2" spans="1:2" ht="24">
      <c r="A2" s="213" t="s">
        <v>655</v>
      </c>
      <c r="B2" s="213"/>
    </row>
    <row r="3" spans="1:2" ht="18.75">
      <c r="A3" s="223" t="s">
        <v>662</v>
      </c>
      <c r="B3" s="223"/>
    </row>
    <row r="4" spans="1:2">
      <c r="A4" s="31"/>
      <c r="B4" s="120" t="s">
        <v>47</v>
      </c>
    </row>
    <row r="5" spans="1:2" ht="18.75">
      <c r="A5" s="81" t="s">
        <v>73</v>
      </c>
      <c r="B5" s="122" t="s">
        <v>41</v>
      </c>
    </row>
    <row r="6" spans="1:2" ht="18.75">
      <c r="A6" s="125" t="s">
        <v>657</v>
      </c>
      <c r="B6" s="126">
        <f>B7+B11</f>
        <v>78910.080291000006</v>
      </c>
    </row>
    <row r="7" spans="1:2" ht="16.5" customHeight="1">
      <c r="A7" s="127" t="s">
        <v>77</v>
      </c>
      <c r="B7" s="126">
        <f>SUM(B8:B10)</f>
        <v>49805</v>
      </c>
    </row>
    <row r="8" spans="1:2" ht="16.5" customHeight="1">
      <c r="A8" s="128" t="s">
        <v>663</v>
      </c>
      <c r="B8" s="129">
        <v>41250</v>
      </c>
    </row>
    <row r="9" spans="1:2" ht="16.5" customHeight="1">
      <c r="A9" s="130" t="s">
        <v>664</v>
      </c>
      <c r="B9" s="129">
        <v>415</v>
      </c>
    </row>
    <row r="10" spans="1:2" ht="16.5" customHeight="1">
      <c r="A10" s="130" t="s">
        <v>665</v>
      </c>
      <c r="B10" s="129">
        <v>8140</v>
      </c>
    </row>
    <row r="11" spans="1:2" ht="16.5" customHeight="1">
      <c r="A11" s="127" t="s">
        <v>78</v>
      </c>
      <c r="B11" s="126">
        <f>SUM(B12:B65)</f>
        <v>29105.080291000002</v>
      </c>
    </row>
    <row r="12" spans="1:2" ht="16.5" customHeight="1">
      <c r="A12" s="130" t="s">
        <v>666</v>
      </c>
      <c r="B12" s="129">
        <v>775.3</v>
      </c>
    </row>
    <row r="13" spans="1:2" ht="16.5" customHeight="1">
      <c r="A13" s="130" t="s">
        <v>667</v>
      </c>
      <c r="B13" s="129">
        <v>466</v>
      </c>
    </row>
    <row r="14" spans="1:2" ht="16.5" customHeight="1">
      <c r="A14" s="130" t="s">
        <v>668</v>
      </c>
      <c r="B14" s="129">
        <v>100</v>
      </c>
    </row>
    <row r="15" spans="1:2" ht="16.5" customHeight="1">
      <c r="A15" s="131" t="s">
        <v>669</v>
      </c>
      <c r="B15" s="129">
        <v>131.01</v>
      </c>
    </row>
    <row r="16" spans="1:2" ht="16.5" customHeight="1">
      <c r="A16" s="131" t="s">
        <v>670</v>
      </c>
      <c r="B16" s="129">
        <v>873.86918400000002</v>
      </c>
    </row>
    <row r="17" spans="1:2" ht="16.5" customHeight="1">
      <c r="A17" s="131" t="s">
        <v>671</v>
      </c>
      <c r="B17" s="129">
        <v>8</v>
      </c>
    </row>
    <row r="18" spans="1:2" ht="16.5" customHeight="1">
      <c r="A18" s="131" t="s">
        <v>672</v>
      </c>
      <c r="B18" s="129">
        <v>69.05</v>
      </c>
    </row>
    <row r="19" spans="1:2" ht="16.5" customHeight="1">
      <c r="A19" s="131" t="s">
        <v>673</v>
      </c>
      <c r="B19" s="129">
        <v>483</v>
      </c>
    </row>
    <row r="20" spans="1:2" ht="16.5" customHeight="1">
      <c r="A20" s="131" t="s">
        <v>674</v>
      </c>
      <c r="B20" s="129">
        <v>18</v>
      </c>
    </row>
    <row r="21" spans="1:2" ht="16.5" customHeight="1">
      <c r="A21" s="131" t="s">
        <v>675</v>
      </c>
      <c r="B21" s="129">
        <v>36.72</v>
      </c>
    </row>
    <row r="22" spans="1:2" ht="16.5" customHeight="1">
      <c r="A22" s="131" t="s">
        <v>676</v>
      </c>
      <c r="B22" s="129">
        <v>84.093500000000006</v>
      </c>
    </row>
    <row r="23" spans="1:2" ht="16.5" customHeight="1">
      <c r="A23" s="131" t="s">
        <v>677</v>
      </c>
      <c r="B23" s="129">
        <v>94</v>
      </c>
    </row>
    <row r="24" spans="1:2" ht="16.5" customHeight="1">
      <c r="A24" s="131" t="s">
        <v>678</v>
      </c>
      <c r="B24" s="129">
        <v>122.0065</v>
      </c>
    </row>
    <row r="25" spans="1:2" ht="16.5" customHeight="1">
      <c r="A25" s="131" t="s">
        <v>679</v>
      </c>
      <c r="B25" s="129">
        <v>200</v>
      </c>
    </row>
    <row r="26" spans="1:2" ht="16.5" customHeight="1">
      <c r="A26" s="131" t="s">
        <v>680</v>
      </c>
      <c r="B26" s="129">
        <v>1669.7</v>
      </c>
    </row>
    <row r="27" spans="1:2" ht="16.5" customHeight="1">
      <c r="A27" s="131" t="s">
        <v>681</v>
      </c>
      <c r="B27" s="129">
        <v>500</v>
      </c>
    </row>
    <row r="28" spans="1:2" ht="16.5" customHeight="1">
      <c r="A28" s="131" t="s">
        <v>682</v>
      </c>
      <c r="B28" s="129">
        <v>240</v>
      </c>
    </row>
    <row r="29" spans="1:2" ht="16.5" customHeight="1">
      <c r="A29" s="131" t="s">
        <v>683</v>
      </c>
      <c r="B29" s="129">
        <v>84.4</v>
      </c>
    </row>
    <row r="30" spans="1:2" ht="16.5" customHeight="1">
      <c r="A30" s="131" t="s">
        <v>684</v>
      </c>
      <c r="B30" s="129">
        <v>102</v>
      </c>
    </row>
    <row r="31" spans="1:2" ht="16.5" customHeight="1">
      <c r="A31" s="131" t="s">
        <v>685</v>
      </c>
      <c r="B31" s="129">
        <v>136.16370800000001</v>
      </c>
    </row>
    <row r="32" spans="1:2" ht="16.5" customHeight="1">
      <c r="A32" s="131" t="s">
        <v>686</v>
      </c>
      <c r="B32" s="129">
        <v>51</v>
      </c>
    </row>
    <row r="33" spans="1:2" ht="16.5" customHeight="1">
      <c r="A33" s="131" t="s">
        <v>687</v>
      </c>
      <c r="B33" s="129">
        <v>294</v>
      </c>
    </row>
    <row r="34" spans="1:2" ht="16.5" customHeight="1">
      <c r="A34" s="131" t="s">
        <v>688</v>
      </c>
      <c r="B34" s="129">
        <v>96.1</v>
      </c>
    </row>
    <row r="35" spans="1:2" ht="16.5" customHeight="1">
      <c r="A35" s="131" t="s">
        <v>689</v>
      </c>
      <c r="B35" s="129">
        <v>16.989854999999999</v>
      </c>
    </row>
    <row r="36" spans="1:2" ht="16.5" customHeight="1">
      <c r="A36" s="131" t="s">
        <v>690</v>
      </c>
      <c r="B36" s="129">
        <v>95</v>
      </c>
    </row>
    <row r="37" spans="1:2" ht="16.5" customHeight="1">
      <c r="A37" s="131" t="s">
        <v>691</v>
      </c>
      <c r="B37" s="129">
        <v>40</v>
      </c>
    </row>
    <row r="38" spans="1:2" ht="16.5" customHeight="1">
      <c r="A38" s="131" t="s">
        <v>692</v>
      </c>
      <c r="B38" s="129">
        <v>76.2</v>
      </c>
    </row>
    <row r="39" spans="1:2" ht="16.5" customHeight="1">
      <c r="A39" s="131" t="s">
        <v>693</v>
      </c>
      <c r="B39" s="129">
        <v>97</v>
      </c>
    </row>
    <row r="40" spans="1:2" ht="16.5" customHeight="1">
      <c r="A40" s="131" t="s">
        <v>694</v>
      </c>
      <c r="B40" s="129">
        <v>1272</v>
      </c>
    </row>
    <row r="41" spans="1:2" ht="16.5" customHeight="1">
      <c r="A41" s="131" t="s">
        <v>695</v>
      </c>
      <c r="B41" s="129">
        <v>40</v>
      </c>
    </row>
    <row r="42" spans="1:2" ht="16.5" customHeight="1">
      <c r="A42" s="131" t="s">
        <v>696</v>
      </c>
      <c r="B42" s="129">
        <v>195</v>
      </c>
    </row>
    <row r="43" spans="1:2" ht="16.5" customHeight="1">
      <c r="A43" s="131" t="s">
        <v>697</v>
      </c>
      <c r="B43" s="129">
        <v>8.1777699999999989</v>
      </c>
    </row>
    <row r="44" spans="1:2" ht="16.5" customHeight="1">
      <c r="A44" s="131" t="s">
        <v>698</v>
      </c>
      <c r="B44" s="129">
        <v>180</v>
      </c>
    </row>
    <row r="45" spans="1:2" ht="16.5" customHeight="1">
      <c r="A45" s="131" t="s">
        <v>699</v>
      </c>
      <c r="B45" s="129">
        <v>150</v>
      </c>
    </row>
    <row r="46" spans="1:2" ht="16.5" customHeight="1">
      <c r="A46" s="131" t="s">
        <v>700</v>
      </c>
      <c r="B46" s="129">
        <v>7.4940740000000003</v>
      </c>
    </row>
    <row r="47" spans="1:2" ht="16.5" customHeight="1">
      <c r="A47" s="131" t="s">
        <v>701</v>
      </c>
      <c r="B47" s="129">
        <v>10145.98</v>
      </c>
    </row>
    <row r="48" spans="1:2" ht="16.5" customHeight="1">
      <c r="A48" s="131" t="s">
        <v>702</v>
      </c>
      <c r="B48" s="129">
        <v>280</v>
      </c>
    </row>
    <row r="49" spans="1:2" ht="16.5" customHeight="1">
      <c r="A49" s="131" t="s">
        <v>703</v>
      </c>
      <c r="B49" s="129">
        <v>36</v>
      </c>
    </row>
    <row r="50" spans="1:2" ht="16.5" customHeight="1">
      <c r="A50" s="131" t="s">
        <v>704</v>
      </c>
      <c r="B50" s="129">
        <v>1350</v>
      </c>
    </row>
    <row r="51" spans="1:2" ht="16.5" customHeight="1">
      <c r="A51" s="131" t="s">
        <v>705</v>
      </c>
      <c r="B51" s="129">
        <v>60</v>
      </c>
    </row>
    <row r="52" spans="1:2" ht="16.5" customHeight="1">
      <c r="A52" s="131" t="s">
        <v>706</v>
      </c>
      <c r="B52" s="129">
        <v>2600</v>
      </c>
    </row>
    <row r="53" spans="1:2" ht="16.5" customHeight="1">
      <c r="A53" s="131" t="s">
        <v>707</v>
      </c>
      <c r="B53" s="129">
        <v>10.38</v>
      </c>
    </row>
    <row r="54" spans="1:2" ht="16.5" customHeight="1">
      <c r="A54" s="131" t="s">
        <v>708</v>
      </c>
      <c r="B54" s="129">
        <v>53.452100000000002</v>
      </c>
    </row>
    <row r="55" spans="1:2" ht="16.5" customHeight="1">
      <c r="A55" s="131" t="s">
        <v>709</v>
      </c>
      <c r="B55" s="129">
        <v>56</v>
      </c>
    </row>
    <row r="56" spans="1:2" ht="16.5" customHeight="1">
      <c r="A56" s="131" t="s">
        <v>710</v>
      </c>
      <c r="B56" s="129">
        <v>7.5936000000000003</v>
      </c>
    </row>
    <row r="57" spans="1:2" ht="16.5" customHeight="1">
      <c r="A57" s="131" t="s">
        <v>711</v>
      </c>
      <c r="B57" s="129">
        <v>9</v>
      </c>
    </row>
    <row r="58" spans="1:2" ht="16.5" customHeight="1">
      <c r="A58" s="131" t="s">
        <v>712</v>
      </c>
      <c r="B58" s="129">
        <v>1333.4</v>
      </c>
    </row>
    <row r="59" spans="1:2" ht="16.5" customHeight="1">
      <c r="A59" s="131" t="s">
        <v>713</v>
      </c>
      <c r="B59" s="129">
        <v>1765</v>
      </c>
    </row>
    <row r="60" spans="1:2" ht="16.5" customHeight="1">
      <c r="A60" s="131" t="s">
        <v>714</v>
      </c>
      <c r="B60" s="129">
        <v>1236</v>
      </c>
    </row>
    <row r="61" spans="1:2" ht="16.5" customHeight="1">
      <c r="A61" s="131" t="s">
        <v>715</v>
      </c>
      <c r="B61" s="129">
        <v>2</v>
      </c>
    </row>
    <row r="62" spans="1:2" ht="16.5" customHeight="1">
      <c r="A62" s="131" t="s">
        <v>716</v>
      </c>
      <c r="B62" s="129">
        <v>64</v>
      </c>
    </row>
    <row r="63" spans="1:2" ht="16.5" customHeight="1">
      <c r="A63" s="131" t="s">
        <v>717</v>
      </c>
      <c r="B63" s="129">
        <v>689</v>
      </c>
    </row>
    <row r="64" spans="1:2" ht="16.5" customHeight="1">
      <c r="A64" s="131" t="s">
        <v>718</v>
      </c>
      <c r="B64" s="129">
        <v>585</v>
      </c>
    </row>
    <row r="65" spans="1:2" ht="16.5" customHeight="1">
      <c r="A65" s="131" t="s">
        <v>719</v>
      </c>
      <c r="B65" s="129">
        <v>10</v>
      </c>
    </row>
  </sheetData>
  <mergeCells count="3">
    <mergeCell ref="A1:B1"/>
    <mergeCell ref="A2:B2"/>
    <mergeCell ref="A3:B3"/>
  </mergeCells>
  <phoneticPr fontId="1" type="noConversion"/>
  <printOptions horizontalCentered="1"/>
  <pageMargins left="0.23622047244094491" right="0.23622047244094491" top="0.70866141732283472" bottom="0.47244094488188981" header="0.31496062992125984" footer="0.23622047244094491"/>
  <pageSetup paperSize="9" orientation="portrait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L29"/>
  <sheetViews>
    <sheetView showZeros="0" zoomScaleNormal="100" zoomScaleSheetLayoutView="130" workbookViewId="0">
      <selection sqref="A1:C1"/>
    </sheetView>
  </sheetViews>
  <sheetFormatPr defaultColWidth="9" defaultRowHeight="14.25"/>
  <cols>
    <col min="1" max="1" width="35.75" style="8" customWidth="1"/>
    <col min="2" max="2" width="11.125" style="9" customWidth="1"/>
    <col min="3" max="3" width="11.875" style="10" bestFit="1" customWidth="1"/>
    <col min="4" max="4" width="11.5" style="10" customWidth="1"/>
    <col min="5" max="5" width="12" style="11" customWidth="1"/>
    <col min="6" max="6" width="9" style="11"/>
    <col min="7" max="7" width="25.25" style="11" customWidth="1"/>
    <col min="8" max="9" width="11.875" style="11" bestFit="1" customWidth="1"/>
    <col min="10" max="10" width="9.625" style="11" bestFit="1" customWidth="1"/>
    <col min="11" max="11" width="11.375" style="11" customWidth="1"/>
    <col min="12" max="16384" width="9" style="11"/>
  </cols>
  <sheetData>
    <row r="1" spans="1:12" ht="18" customHeight="1">
      <c r="A1" s="209" t="s">
        <v>907</v>
      </c>
      <c r="B1" s="209"/>
      <c r="C1" s="209"/>
      <c r="D1" s="59"/>
    </row>
    <row r="2" spans="1:12" s="37" customFormat="1" ht="33" customHeight="1">
      <c r="A2" s="213" t="s">
        <v>720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s="37" customFormat="1" ht="20.25" customHeight="1">
      <c r="A3" s="214" t="s">
        <v>721</v>
      </c>
      <c r="B3" s="214"/>
      <c r="C3" s="214"/>
      <c r="D3" s="214"/>
      <c r="E3" s="214"/>
      <c r="F3" s="214"/>
      <c r="G3" s="214"/>
      <c r="H3" s="132"/>
      <c r="I3" s="132"/>
      <c r="J3" s="132"/>
      <c r="K3" s="132"/>
      <c r="L3" s="12" t="s">
        <v>47</v>
      </c>
    </row>
    <row r="4" spans="1:12" s="37" customFormat="1" ht="45.75" customHeight="1">
      <c r="A4" s="17" t="s">
        <v>595</v>
      </c>
      <c r="B4" s="17" t="s">
        <v>541</v>
      </c>
      <c r="C4" s="17" t="s">
        <v>542</v>
      </c>
      <c r="D4" s="16" t="s">
        <v>41</v>
      </c>
      <c r="E4" s="1" t="s">
        <v>543</v>
      </c>
      <c r="F4" s="2" t="s">
        <v>545</v>
      </c>
      <c r="G4" s="17" t="s">
        <v>43</v>
      </c>
      <c r="H4" s="17" t="s">
        <v>541</v>
      </c>
      <c r="I4" s="17" t="s">
        <v>542</v>
      </c>
      <c r="J4" s="16" t="s">
        <v>41</v>
      </c>
      <c r="K4" s="1" t="s">
        <v>543</v>
      </c>
      <c r="L4" s="2" t="s">
        <v>545</v>
      </c>
    </row>
    <row r="5" spans="1:12" s="37" customFormat="1" ht="20.100000000000001" customHeight="1">
      <c r="A5" s="17" t="s">
        <v>546</v>
      </c>
      <c r="B5" s="118">
        <f>B6+B20</f>
        <v>415721</v>
      </c>
      <c r="C5" s="118">
        <f>C6+C20</f>
        <v>708621</v>
      </c>
      <c r="D5" s="118">
        <f>D6+D20</f>
        <v>849731</v>
      </c>
      <c r="E5" s="95" t="s">
        <v>547</v>
      </c>
      <c r="F5" s="95" t="s">
        <v>547</v>
      </c>
      <c r="G5" s="17" t="s">
        <v>546</v>
      </c>
      <c r="H5" s="118">
        <f>H6+H20</f>
        <v>415721</v>
      </c>
      <c r="I5" s="118">
        <f>I6+I20</f>
        <v>708621</v>
      </c>
      <c r="J5" s="94">
        <f>J6+J20</f>
        <v>849731</v>
      </c>
      <c r="K5" s="95" t="s">
        <v>547</v>
      </c>
      <c r="L5" s="95" t="s">
        <v>547</v>
      </c>
    </row>
    <row r="6" spans="1:12" s="37" customFormat="1" ht="20.100000000000001" customHeight="1">
      <c r="A6" s="133" t="s">
        <v>0</v>
      </c>
      <c r="B6" s="118">
        <f>SUM(B7:B18)</f>
        <v>400</v>
      </c>
      <c r="C6" s="118">
        <f>SUM(C7:C18)</f>
        <v>400</v>
      </c>
      <c r="D6" s="118">
        <f>SUM(D7:D18)</f>
        <v>549</v>
      </c>
      <c r="E6" s="98">
        <f t="shared" ref="E6" si="0">D6/C6*100</f>
        <v>137.25</v>
      </c>
      <c r="F6" s="98">
        <v>-0.4</v>
      </c>
      <c r="G6" s="133" t="s">
        <v>1</v>
      </c>
      <c r="H6" s="94">
        <f>SUM(H7:H14)</f>
        <v>339344</v>
      </c>
      <c r="I6" s="94">
        <f>SUM(I7:I14)</f>
        <v>589243</v>
      </c>
      <c r="J6" s="94">
        <f>SUM(J7:J15)</f>
        <v>568659</v>
      </c>
      <c r="K6" s="76">
        <f t="shared" ref="K6:K14" si="1">J6/I6*100</f>
        <v>96.506704364752736</v>
      </c>
      <c r="L6" s="98">
        <v>28.4</v>
      </c>
    </row>
    <row r="7" spans="1:12" s="37" customFormat="1" ht="20.100000000000001" customHeight="1">
      <c r="A7" s="134" t="s">
        <v>722</v>
      </c>
      <c r="B7" s="135"/>
      <c r="C7" s="100"/>
      <c r="D7" s="100"/>
      <c r="E7" s="101"/>
      <c r="F7" s="99"/>
      <c r="G7" s="13" t="s">
        <v>723</v>
      </c>
      <c r="H7" s="136">
        <v>60</v>
      </c>
      <c r="I7" s="137">
        <v>60</v>
      </c>
      <c r="J7" s="137">
        <v>60</v>
      </c>
      <c r="K7" s="138">
        <f t="shared" si="1"/>
        <v>100</v>
      </c>
      <c r="L7" s="99"/>
    </row>
    <row r="8" spans="1:12" s="37" customFormat="1" ht="20.100000000000001" customHeight="1">
      <c r="A8" s="134" t="s">
        <v>724</v>
      </c>
      <c r="B8" s="135"/>
      <c r="C8" s="100"/>
      <c r="D8" s="100"/>
      <c r="E8" s="101"/>
      <c r="F8" s="99"/>
      <c r="G8" s="13" t="s">
        <v>725</v>
      </c>
      <c r="H8" s="136">
        <v>889</v>
      </c>
      <c r="I8" s="137">
        <v>889</v>
      </c>
      <c r="J8" s="137">
        <v>870</v>
      </c>
      <c r="K8" s="138">
        <f t="shared" si="1"/>
        <v>97.86276715410574</v>
      </c>
      <c r="L8" s="99">
        <v>75.400000000000006</v>
      </c>
    </row>
    <row r="9" spans="1:12" s="37" customFormat="1" ht="20.100000000000001" customHeight="1">
      <c r="A9" s="134" t="s">
        <v>726</v>
      </c>
      <c r="B9" s="135"/>
      <c r="C9" s="100"/>
      <c r="D9" s="100"/>
      <c r="E9" s="101"/>
      <c r="F9" s="99"/>
      <c r="G9" s="13" t="s">
        <v>727</v>
      </c>
      <c r="H9" s="136">
        <v>323153</v>
      </c>
      <c r="I9" s="137">
        <v>450410</v>
      </c>
      <c r="J9" s="137">
        <v>432971</v>
      </c>
      <c r="K9" s="138">
        <f t="shared" si="1"/>
        <v>96.128194311849199</v>
      </c>
      <c r="L9" s="99">
        <v>0.5</v>
      </c>
    </row>
    <row r="10" spans="1:12" s="37" customFormat="1" ht="20.100000000000001" customHeight="1">
      <c r="A10" s="134" t="s">
        <v>728</v>
      </c>
      <c r="B10" s="135"/>
      <c r="C10" s="100"/>
      <c r="D10" s="100"/>
      <c r="E10" s="101"/>
      <c r="F10" s="99"/>
      <c r="G10" s="13" t="s">
        <v>729</v>
      </c>
      <c r="H10" s="136">
        <v>945</v>
      </c>
      <c r="I10" s="137">
        <v>5700</v>
      </c>
      <c r="J10" s="137">
        <v>5685</v>
      </c>
      <c r="K10" s="138">
        <f t="shared" si="1"/>
        <v>99.73684210526315</v>
      </c>
      <c r="L10" s="99">
        <v>603.6</v>
      </c>
    </row>
    <row r="11" spans="1:12" s="37" customFormat="1" ht="20.100000000000001" customHeight="1">
      <c r="A11" s="13" t="s">
        <v>730</v>
      </c>
      <c r="B11" s="135"/>
      <c r="C11" s="100"/>
      <c r="D11" s="100"/>
      <c r="E11" s="101"/>
      <c r="F11" s="99"/>
      <c r="G11" s="13" t="s">
        <v>731</v>
      </c>
      <c r="H11" s="136"/>
      <c r="I11" s="137"/>
      <c r="J11" s="137"/>
      <c r="K11" s="138"/>
      <c r="L11" s="99"/>
    </row>
    <row r="12" spans="1:12" s="37" customFormat="1" ht="20.100000000000001" customHeight="1">
      <c r="A12" s="139" t="s">
        <v>732</v>
      </c>
      <c r="B12" s="135"/>
      <c r="C12" s="100"/>
      <c r="D12" s="100"/>
      <c r="E12" s="101"/>
      <c r="F12" s="99"/>
      <c r="G12" s="13" t="s">
        <v>733</v>
      </c>
      <c r="H12" s="136">
        <v>3031</v>
      </c>
      <c r="I12" s="137">
        <v>120000</v>
      </c>
      <c r="J12" s="137">
        <v>116889</v>
      </c>
      <c r="K12" s="138">
        <f t="shared" si="1"/>
        <v>97.407499999999999</v>
      </c>
      <c r="L12" s="99">
        <v>5718.3</v>
      </c>
    </row>
    <row r="13" spans="1:12" s="37" customFormat="1" ht="20.100000000000001" customHeight="1">
      <c r="A13" s="134" t="s">
        <v>734</v>
      </c>
      <c r="B13" s="135"/>
      <c r="C13" s="100"/>
      <c r="D13" s="100"/>
      <c r="E13" s="101"/>
      <c r="F13" s="99"/>
      <c r="G13" s="13" t="s">
        <v>735</v>
      </c>
      <c r="H13" s="136">
        <v>11266</v>
      </c>
      <c r="I13" s="137">
        <v>12181</v>
      </c>
      <c r="J13" s="137">
        <v>12181</v>
      </c>
      <c r="K13" s="138">
        <f t="shared" si="1"/>
        <v>100</v>
      </c>
      <c r="L13" s="99">
        <v>44.7</v>
      </c>
    </row>
    <row r="14" spans="1:12" s="37" customFormat="1" ht="20.100000000000001" customHeight="1">
      <c r="A14" s="134" t="s">
        <v>736</v>
      </c>
      <c r="B14" s="135"/>
      <c r="C14" s="100"/>
      <c r="D14" s="100"/>
      <c r="E14" s="101"/>
      <c r="F14" s="99"/>
      <c r="G14" s="13" t="s">
        <v>737</v>
      </c>
      <c r="H14" s="136"/>
      <c r="I14" s="137">
        <v>3</v>
      </c>
      <c r="J14" s="137">
        <v>3</v>
      </c>
      <c r="K14" s="138">
        <f t="shared" si="1"/>
        <v>100</v>
      </c>
      <c r="L14" s="99"/>
    </row>
    <row r="15" spans="1:12" s="37" customFormat="1" ht="20.100000000000001" customHeight="1">
      <c r="A15" s="134" t="s">
        <v>738</v>
      </c>
      <c r="B15" s="135"/>
      <c r="C15" s="100"/>
      <c r="D15" s="100"/>
      <c r="E15" s="101"/>
      <c r="F15" s="99"/>
      <c r="G15" s="13"/>
      <c r="H15" s="136"/>
      <c r="I15" s="140"/>
      <c r="J15" s="137"/>
      <c r="K15" s="137"/>
      <c r="L15" s="99"/>
    </row>
    <row r="16" spans="1:12" s="37" customFormat="1" ht="20.100000000000001" customHeight="1">
      <c r="A16" s="134" t="s">
        <v>739</v>
      </c>
      <c r="B16" s="135"/>
      <c r="C16" s="100"/>
      <c r="D16" s="100"/>
      <c r="E16" s="101"/>
      <c r="F16" s="99"/>
      <c r="G16" s="13"/>
      <c r="H16" s="141"/>
      <c r="I16" s="141"/>
      <c r="J16" s="137"/>
      <c r="K16" s="137"/>
      <c r="L16" s="141"/>
    </row>
    <row r="17" spans="1:12" s="37" customFormat="1" ht="20.100000000000001" customHeight="1">
      <c r="A17" s="134" t="s">
        <v>740</v>
      </c>
      <c r="B17" s="135">
        <v>400</v>
      </c>
      <c r="C17" s="100">
        <v>400</v>
      </c>
      <c r="D17" s="100">
        <v>549</v>
      </c>
      <c r="E17" s="101">
        <f t="shared" ref="E17" si="2">D17/C17*100</f>
        <v>137.25</v>
      </c>
      <c r="F17" s="99">
        <v>-0.4</v>
      </c>
      <c r="G17" s="13"/>
      <c r="H17" s="141"/>
      <c r="I17" s="141"/>
      <c r="J17" s="141"/>
      <c r="K17" s="141"/>
      <c r="L17" s="141"/>
    </row>
    <row r="18" spans="1:12" s="37" customFormat="1">
      <c r="A18" s="142" t="s">
        <v>741</v>
      </c>
      <c r="B18" s="135"/>
      <c r="C18" s="100"/>
      <c r="D18" s="100"/>
      <c r="E18" s="101"/>
      <c r="F18" s="99"/>
      <c r="G18" s="13"/>
      <c r="H18" s="141"/>
      <c r="I18" s="141"/>
      <c r="J18" s="141"/>
      <c r="K18" s="141"/>
      <c r="L18" s="141"/>
    </row>
    <row r="19" spans="1:12" s="37" customFormat="1" ht="20.45" customHeight="1">
      <c r="A19" s="139" t="s">
        <v>742</v>
      </c>
      <c r="B19" s="139"/>
      <c r="C19" s="139"/>
      <c r="D19" s="143"/>
      <c r="E19" s="143"/>
      <c r="F19" s="14"/>
      <c r="G19" s="140"/>
      <c r="H19" s="140"/>
      <c r="I19" s="140"/>
      <c r="J19" s="140"/>
      <c r="K19" s="140"/>
      <c r="L19" s="144"/>
    </row>
    <row r="20" spans="1:12" s="37" customFormat="1" ht="20.100000000000001" customHeight="1">
      <c r="A20" s="133" t="s">
        <v>577</v>
      </c>
      <c r="B20" s="118">
        <f>SUM(B21:B23,B26)</f>
        <v>415321</v>
      </c>
      <c r="C20" s="118">
        <f t="shared" ref="C20:D20" si="3">SUM(C21:C23,C26)</f>
        <v>708221</v>
      </c>
      <c r="D20" s="118">
        <f t="shared" si="3"/>
        <v>849182</v>
      </c>
      <c r="E20" s="95" t="s">
        <v>547</v>
      </c>
      <c r="F20" s="95" t="s">
        <v>547</v>
      </c>
      <c r="G20" s="133" t="s">
        <v>578</v>
      </c>
      <c r="H20" s="94">
        <f>SUM(H21:H24,H26)</f>
        <v>76377</v>
      </c>
      <c r="I20" s="94">
        <f t="shared" ref="I20:J20" si="4">SUM(I21:I24,I26)</f>
        <v>119378</v>
      </c>
      <c r="J20" s="94">
        <f t="shared" si="4"/>
        <v>281072</v>
      </c>
      <c r="K20" s="95" t="s">
        <v>547</v>
      </c>
      <c r="L20" s="95" t="s">
        <v>547</v>
      </c>
    </row>
    <row r="21" spans="1:12" s="37" customFormat="1" ht="20.100000000000001" customHeight="1">
      <c r="A21" s="139" t="s">
        <v>46</v>
      </c>
      <c r="B21" s="135">
        <v>300000</v>
      </c>
      <c r="C21" s="135">
        <v>380000</v>
      </c>
      <c r="D21" s="145">
        <v>520961</v>
      </c>
      <c r="E21" s="95"/>
      <c r="F21" s="95"/>
      <c r="G21" s="134" t="s">
        <v>743</v>
      </c>
      <c r="H21" s="136">
        <v>3000</v>
      </c>
      <c r="I21" s="136">
        <v>3000</v>
      </c>
      <c r="J21" s="136">
        <v>3234</v>
      </c>
      <c r="K21" s="95"/>
      <c r="L21" s="95"/>
    </row>
    <row r="22" spans="1:12" s="37" customFormat="1" ht="19.5" customHeight="1">
      <c r="A22" s="139" t="s">
        <v>744</v>
      </c>
      <c r="B22" s="135"/>
      <c r="C22" s="135"/>
      <c r="D22" s="145"/>
      <c r="E22" s="95"/>
      <c r="F22" s="95"/>
      <c r="G22" s="139" t="s">
        <v>745</v>
      </c>
      <c r="H22" s="136"/>
      <c r="I22" s="136">
        <v>12067</v>
      </c>
      <c r="J22" s="146">
        <v>13168</v>
      </c>
      <c r="K22" s="95"/>
      <c r="L22" s="95"/>
    </row>
    <row r="23" spans="1:12" s="37" customFormat="1" ht="20.100000000000001" customHeight="1">
      <c r="A23" s="106" t="s">
        <v>746</v>
      </c>
      <c r="B23" s="135">
        <v>0</v>
      </c>
      <c r="C23" s="135">
        <v>212900</v>
      </c>
      <c r="D23" s="135">
        <v>212900</v>
      </c>
      <c r="E23" s="95"/>
      <c r="F23" s="95"/>
      <c r="G23" s="106" t="s">
        <v>747</v>
      </c>
      <c r="H23" s="136">
        <v>73377</v>
      </c>
      <c r="I23" s="136">
        <v>51411</v>
      </c>
      <c r="J23" s="136">
        <v>102058</v>
      </c>
      <c r="K23" s="95"/>
      <c r="L23" s="95"/>
    </row>
    <row r="24" spans="1:12" s="37" customFormat="1" ht="18.75">
      <c r="A24" s="106" t="s">
        <v>748</v>
      </c>
      <c r="B24" s="135"/>
      <c r="C24" s="135">
        <v>160000</v>
      </c>
      <c r="D24" s="135">
        <v>160000</v>
      </c>
      <c r="E24" s="95"/>
      <c r="F24" s="95"/>
      <c r="G24" s="147" t="s">
        <v>749</v>
      </c>
      <c r="H24" s="136">
        <v>0</v>
      </c>
      <c r="I24" s="136">
        <v>52900</v>
      </c>
      <c r="J24" s="136">
        <v>52900</v>
      </c>
      <c r="K24" s="95"/>
      <c r="L24" s="95"/>
    </row>
    <row r="25" spans="1:12" s="37" customFormat="1" ht="19.5" customHeight="1">
      <c r="A25" s="106" t="s">
        <v>750</v>
      </c>
      <c r="B25" s="135"/>
      <c r="C25" s="135">
        <v>52900</v>
      </c>
      <c r="D25" s="135">
        <v>52900</v>
      </c>
      <c r="E25" s="95"/>
      <c r="F25" s="95"/>
      <c r="G25" s="106" t="s">
        <v>751</v>
      </c>
      <c r="H25" s="136"/>
      <c r="I25" s="136">
        <v>52900</v>
      </c>
      <c r="J25" s="136">
        <v>52900</v>
      </c>
      <c r="K25" s="95"/>
      <c r="L25" s="95"/>
    </row>
    <row r="26" spans="1:12" s="37" customFormat="1" ht="18.75">
      <c r="A26" s="139" t="s">
        <v>752</v>
      </c>
      <c r="B26" s="135">
        <v>115321</v>
      </c>
      <c r="C26" s="135">
        <v>115321</v>
      </c>
      <c r="D26" s="145">
        <v>115321</v>
      </c>
      <c r="E26" s="95"/>
      <c r="F26" s="95"/>
      <c r="G26" s="147" t="s">
        <v>753</v>
      </c>
      <c r="H26" s="136"/>
      <c r="I26" s="136"/>
      <c r="J26" s="136">
        <v>109712</v>
      </c>
      <c r="K26" s="95"/>
      <c r="L26" s="95"/>
    </row>
    <row r="27" spans="1:12" ht="27.75" customHeight="1">
      <c r="A27" s="224" t="s">
        <v>442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</row>
    <row r="28" spans="1:12" s="8" customFormat="1" ht="20.100000000000001" customHeight="1">
      <c r="B28" s="9"/>
      <c r="C28" s="10"/>
      <c r="D28" s="10"/>
    </row>
    <row r="29" spans="1:12" s="8" customFormat="1" ht="20.100000000000001" customHeight="1">
      <c r="B29" s="9"/>
      <c r="C29" s="10"/>
      <c r="D29" s="10"/>
    </row>
  </sheetData>
  <mergeCells count="4">
    <mergeCell ref="A3:G3"/>
    <mergeCell ref="A27:L27"/>
    <mergeCell ref="A1:C1"/>
    <mergeCell ref="A2:L2"/>
  </mergeCells>
  <phoneticPr fontId="3" type="noConversion"/>
  <printOptions horizontalCentered="1"/>
  <pageMargins left="0.23622047244094491" right="0.23622047244094491" top="0.70866141732283472" bottom="0.31496062992125984" header="0.31496062992125984" footer="0.31496062992125984"/>
  <pageSetup paperSize="9" scale="82" orientation="landscape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C51"/>
  <sheetViews>
    <sheetView topLeftCell="B1" zoomScaleNormal="100" zoomScaleSheetLayoutView="130" workbookViewId="0">
      <selection activeCell="F11" sqref="F11"/>
    </sheetView>
  </sheetViews>
  <sheetFormatPr defaultRowHeight="14.25"/>
  <cols>
    <col min="1" max="1" width="0" style="37" hidden="1" customWidth="1"/>
    <col min="2" max="2" width="66.25" style="38" bestFit="1" customWidth="1"/>
    <col min="3" max="3" width="15" style="38" customWidth="1"/>
    <col min="4" max="16384" width="9" style="37"/>
  </cols>
  <sheetData>
    <row r="1" spans="2:3" ht="18" customHeight="1">
      <c r="B1" s="209" t="s">
        <v>908</v>
      </c>
      <c r="C1" s="209"/>
    </row>
    <row r="2" spans="2:3" ht="24">
      <c r="B2" s="225" t="s">
        <v>754</v>
      </c>
      <c r="C2" s="225"/>
    </row>
    <row r="3" spans="2:3">
      <c r="B3" s="148"/>
      <c r="C3" s="5" t="s">
        <v>47</v>
      </c>
    </row>
    <row r="4" spans="2:3" ht="18.75">
      <c r="B4" s="17" t="s">
        <v>43</v>
      </c>
      <c r="C4" s="16" t="s">
        <v>41</v>
      </c>
    </row>
    <row r="5" spans="2:3" ht="18.75">
      <c r="B5" s="149" t="s">
        <v>1</v>
      </c>
      <c r="C5" s="150">
        <v>568659</v>
      </c>
    </row>
    <row r="6" spans="2:3" ht="18.75" customHeight="1">
      <c r="B6" s="151" t="s">
        <v>723</v>
      </c>
      <c r="C6" s="152">
        <v>60</v>
      </c>
    </row>
    <row r="7" spans="2:3" ht="18.75" customHeight="1">
      <c r="B7" s="151" t="s">
        <v>755</v>
      </c>
      <c r="C7" s="152">
        <v>60</v>
      </c>
    </row>
    <row r="8" spans="2:3" ht="18.75" customHeight="1">
      <c r="B8" s="151" t="s">
        <v>756</v>
      </c>
      <c r="C8" s="152">
        <v>60</v>
      </c>
    </row>
    <row r="9" spans="2:3" ht="18.75" customHeight="1">
      <c r="B9" s="151" t="s">
        <v>757</v>
      </c>
      <c r="C9" s="152">
        <v>870</v>
      </c>
    </row>
    <row r="10" spans="2:3" ht="18.75" customHeight="1">
      <c r="B10" s="151" t="s">
        <v>758</v>
      </c>
      <c r="C10" s="152">
        <v>848</v>
      </c>
    </row>
    <row r="11" spans="2:3" ht="18.75" customHeight="1">
      <c r="B11" s="151" t="s">
        <v>759</v>
      </c>
      <c r="C11" s="152">
        <v>836</v>
      </c>
    </row>
    <row r="12" spans="2:3" ht="18.75" customHeight="1">
      <c r="B12" s="151" t="s">
        <v>760</v>
      </c>
      <c r="C12" s="152">
        <v>12</v>
      </c>
    </row>
    <row r="13" spans="2:3" ht="18.75" customHeight="1">
      <c r="B13" s="151" t="s">
        <v>761</v>
      </c>
      <c r="C13" s="152">
        <v>22</v>
      </c>
    </row>
    <row r="14" spans="2:3" ht="18.75" customHeight="1">
      <c r="B14" s="151" t="s">
        <v>759</v>
      </c>
      <c r="C14" s="152">
        <v>22</v>
      </c>
    </row>
    <row r="15" spans="2:3" ht="18.75" customHeight="1">
      <c r="B15" s="151" t="s">
        <v>762</v>
      </c>
      <c r="C15" s="152">
        <v>432971</v>
      </c>
    </row>
    <row r="16" spans="2:3" ht="18.75" customHeight="1">
      <c r="B16" s="151" t="s">
        <v>763</v>
      </c>
      <c r="C16" s="152">
        <v>392849</v>
      </c>
    </row>
    <row r="17" spans="2:3" ht="18.75" customHeight="1">
      <c r="B17" s="151" t="s">
        <v>764</v>
      </c>
      <c r="C17" s="152">
        <v>364490</v>
      </c>
    </row>
    <row r="18" spans="2:3" ht="18.75" customHeight="1">
      <c r="B18" s="151" t="s">
        <v>765</v>
      </c>
      <c r="C18" s="152">
        <v>17235</v>
      </c>
    </row>
    <row r="19" spans="2:3" ht="18.75" customHeight="1">
      <c r="B19" s="151" t="s">
        <v>766</v>
      </c>
      <c r="C19" s="152">
        <v>11124</v>
      </c>
    </row>
    <row r="20" spans="2:3" ht="18.75" customHeight="1">
      <c r="B20" s="151" t="s">
        <v>767</v>
      </c>
      <c r="C20" s="152">
        <v>33</v>
      </c>
    </row>
    <row r="21" spans="2:3" ht="18.75" customHeight="1">
      <c r="B21" s="151" t="s">
        <v>768</v>
      </c>
      <c r="C21" s="152">
        <v>6089</v>
      </c>
    </row>
    <row r="22" spans="2:3" ht="18.75" customHeight="1">
      <c r="B22" s="151" t="s">
        <v>769</v>
      </c>
      <c r="C22" s="152">
        <v>5979</v>
      </c>
    </row>
    <row r="23" spans="2:3" ht="18.75" customHeight="1">
      <c r="B23" s="151" t="s">
        <v>770</v>
      </c>
      <c r="C23" s="152">
        <v>110</v>
      </c>
    </row>
    <row r="24" spans="2:3" ht="18.75" customHeight="1">
      <c r="B24" s="151" t="s">
        <v>771</v>
      </c>
      <c r="C24" s="152">
        <v>34000</v>
      </c>
    </row>
    <row r="25" spans="2:3" ht="18.75" customHeight="1">
      <c r="B25" s="151" t="s">
        <v>772</v>
      </c>
      <c r="C25" s="152">
        <v>34000</v>
      </c>
    </row>
    <row r="26" spans="2:3" ht="18.75" customHeight="1">
      <c r="B26" s="151" t="s">
        <v>729</v>
      </c>
      <c r="C26" s="152">
        <v>5685</v>
      </c>
    </row>
    <row r="27" spans="2:3" ht="18.75" customHeight="1">
      <c r="B27" s="151" t="s">
        <v>773</v>
      </c>
      <c r="C27" s="152">
        <v>70</v>
      </c>
    </row>
    <row r="28" spans="2:3" ht="18.75" customHeight="1">
      <c r="B28" s="151" t="s">
        <v>759</v>
      </c>
      <c r="C28" s="152">
        <v>70</v>
      </c>
    </row>
    <row r="29" spans="2:3" ht="18.75" customHeight="1">
      <c r="B29" s="153" t="s">
        <v>774</v>
      </c>
      <c r="C29" s="152">
        <v>81</v>
      </c>
    </row>
    <row r="30" spans="2:3" ht="18.75" customHeight="1">
      <c r="B30" s="151" t="s">
        <v>759</v>
      </c>
      <c r="C30" s="152">
        <v>42</v>
      </c>
    </row>
    <row r="31" spans="2:3" ht="18.75" customHeight="1">
      <c r="B31" s="153" t="s">
        <v>775</v>
      </c>
      <c r="C31" s="152">
        <v>2</v>
      </c>
    </row>
    <row r="32" spans="2:3" ht="18.75" customHeight="1">
      <c r="B32" s="151" t="s">
        <v>776</v>
      </c>
      <c r="C32" s="152">
        <v>37</v>
      </c>
    </row>
    <row r="33" spans="2:3" ht="18.75" customHeight="1">
      <c r="B33" s="151" t="s">
        <v>777</v>
      </c>
      <c r="C33" s="152">
        <v>5534</v>
      </c>
    </row>
    <row r="34" spans="2:3" ht="18.75" customHeight="1">
      <c r="B34" s="151" t="s">
        <v>778</v>
      </c>
      <c r="C34" s="152">
        <v>5534</v>
      </c>
    </row>
    <row r="35" spans="2:3" ht="18.75" customHeight="1">
      <c r="B35" s="151" t="s">
        <v>38</v>
      </c>
      <c r="C35" s="152">
        <v>116889</v>
      </c>
    </row>
    <row r="36" spans="2:3" ht="18.75" customHeight="1">
      <c r="B36" s="153" t="s">
        <v>779</v>
      </c>
      <c r="C36" s="152">
        <v>114240</v>
      </c>
    </row>
    <row r="37" spans="2:3" ht="18.75" customHeight="1">
      <c r="B37" s="151" t="s">
        <v>780</v>
      </c>
      <c r="C37" s="152">
        <v>114240</v>
      </c>
    </row>
    <row r="38" spans="2:3" ht="18.75" customHeight="1">
      <c r="B38" s="153" t="s">
        <v>781</v>
      </c>
      <c r="C38" s="152">
        <v>17</v>
      </c>
    </row>
    <row r="39" spans="2:3" ht="18.75" customHeight="1">
      <c r="B39" s="151" t="s">
        <v>782</v>
      </c>
      <c r="C39" s="152">
        <v>17</v>
      </c>
    </row>
    <row r="40" spans="2:3" ht="18.75" customHeight="1">
      <c r="B40" s="151" t="s">
        <v>783</v>
      </c>
      <c r="C40" s="152">
        <v>2632</v>
      </c>
    </row>
    <row r="41" spans="2:3" ht="18.75" customHeight="1">
      <c r="B41" s="151" t="s">
        <v>784</v>
      </c>
      <c r="C41" s="152">
        <v>345</v>
      </c>
    </row>
    <row r="42" spans="2:3" ht="18.75" customHeight="1">
      <c r="B42" s="151" t="s">
        <v>785</v>
      </c>
      <c r="C42" s="152">
        <v>367</v>
      </c>
    </row>
    <row r="43" spans="2:3" ht="18.75" customHeight="1">
      <c r="B43" s="151" t="s">
        <v>786</v>
      </c>
      <c r="C43" s="152">
        <v>77</v>
      </c>
    </row>
    <row r="44" spans="2:3" ht="18.75" customHeight="1">
      <c r="B44" s="151" t="s">
        <v>787</v>
      </c>
      <c r="C44" s="152">
        <v>62</v>
      </c>
    </row>
    <row r="45" spans="2:3" ht="18.75" customHeight="1">
      <c r="B45" s="151" t="s">
        <v>788</v>
      </c>
      <c r="C45" s="152">
        <v>1780</v>
      </c>
    </row>
    <row r="46" spans="2:3" ht="18.75" customHeight="1">
      <c r="B46" s="151" t="s">
        <v>789</v>
      </c>
      <c r="C46" s="152">
        <v>12181</v>
      </c>
    </row>
    <row r="47" spans="2:3" ht="18.75" customHeight="1">
      <c r="B47" s="151" t="s">
        <v>790</v>
      </c>
      <c r="C47" s="152">
        <v>12181</v>
      </c>
    </row>
    <row r="48" spans="2:3" ht="18.75" customHeight="1">
      <c r="B48" s="151" t="s">
        <v>791</v>
      </c>
      <c r="C48" s="152">
        <v>12181</v>
      </c>
    </row>
    <row r="49" spans="2:3" ht="18.75" customHeight="1">
      <c r="B49" s="151" t="s">
        <v>792</v>
      </c>
      <c r="C49" s="152">
        <v>3</v>
      </c>
    </row>
    <row r="50" spans="2:3" ht="18.75" customHeight="1">
      <c r="B50" s="151" t="s">
        <v>793</v>
      </c>
      <c r="C50" s="152">
        <v>3</v>
      </c>
    </row>
    <row r="51" spans="2:3" ht="18.75" customHeight="1">
      <c r="B51" s="151" t="s">
        <v>794</v>
      </c>
      <c r="C51" s="152">
        <v>3</v>
      </c>
    </row>
  </sheetData>
  <mergeCells count="2">
    <mergeCell ref="B1:C1"/>
    <mergeCell ref="B2:C2"/>
  </mergeCells>
  <phoneticPr fontId="1" type="noConversion"/>
  <printOptions horizontalCentered="1"/>
  <pageMargins left="0.23622047244094491" right="0.23622047244094491" top="0.82677165354330717" bottom="0.55118110236220474" header="0.31496062992125984" footer="0.23622047244094491"/>
  <pageSetup paperSize="9" orientation="portrait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6"/>
  <sheetViews>
    <sheetView workbookViewId="0">
      <selection activeCell="J19" sqref="J19"/>
    </sheetView>
  </sheetViews>
  <sheetFormatPr defaultColWidth="9" defaultRowHeight="20.100000000000001" customHeight="1"/>
  <cols>
    <col min="1" max="1" width="35.625" style="43" customWidth="1"/>
    <col min="2" max="2" width="12.75" style="42" customWidth="1"/>
    <col min="3" max="3" width="29.5" style="44" customWidth="1"/>
    <col min="4" max="4" width="13.5" style="45" customWidth="1"/>
    <col min="5" max="16384" width="9" style="40"/>
  </cols>
  <sheetData>
    <row r="1" spans="1:4" ht="18.75">
      <c r="A1" s="209" t="s">
        <v>909</v>
      </c>
      <c r="B1" s="209"/>
      <c r="C1" s="209"/>
      <c r="D1" s="209"/>
    </row>
    <row r="2" spans="1:4" ht="24">
      <c r="A2" s="213" t="s">
        <v>795</v>
      </c>
      <c r="B2" s="213"/>
      <c r="C2" s="213"/>
      <c r="D2" s="213"/>
    </row>
    <row r="3" spans="1:4" ht="20.100000000000001" customHeight="1">
      <c r="A3" s="214"/>
      <c r="B3" s="214"/>
      <c r="C3" s="214"/>
      <c r="D3" s="154" t="s">
        <v>47</v>
      </c>
    </row>
    <row r="4" spans="1:4" ht="20.100000000000001" customHeight="1">
      <c r="A4" s="155" t="s">
        <v>796</v>
      </c>
      <c r="B4" s="41" t="s">
        <v>41</v>
      </c>
      <c r="C4" s="155" t="s">
        <v>43</v>
      </c>
      <c r="D4" s="41" t="s">
        <v>41</v>
      </c>
    </row>
    <row r="5" spans="1:4" ht="20.100000000000001" customHeight="1">
      <c r="A5" s="156" t="s">
        <v>811</v>
      </c>
      <c r="B5" s="157">
        <v>520961</v>
      </c>
      <c r="C5" s="156" t="s">
        <v>812</v>
      </c>
      <c r="D5" s="157">
        <f>SUM(D6:D15)</f>
        <v>13168</v>
      </c>
    </row>
    <row r="6" spans="1:4" ht="20.100000000000001" customHeight="1">
      <c r="A6" s="134" t="s">
        <v>797</v>
      </c>
      <c r="B6" s="158">
        <v>447</v>
      </c>
      <c r="C6" s="159" t="s">
        <v>798</v>
      </c>
      <c r="D6" s="160">
        <v>218</v>
      </c>
    </row>
    <row r="7" spans="1:4" ht="20.100000000000001" customHeight="1">
      <c r="A7" s="134" t="s">
        <v>799</v>
      </c>
      <c r="B7" s="158">
        <v>33</v>
      </c>
      <c r="C7" s="159" t="s">
        <v>800</v>
      </c>
      <c r="D7" s="158">
        <v>1000</v>
      </c>
    </row>
    <row r="8" spans="1:4" ht="20.100000000000001" customHeight="1">
      <c r="A8" s="134" t="s">
        <v>801</v>
      </c>
      <c r="B8" s="158">
        <v>466169</v>
      </c>
      <c r="C8" s="159" t="s">
        <v>802</v>
      </c>
      <c r="D8" s="158">
        <v>11760</v>
      </c>
    </row>
    <row r="9" spans="1:4" ht="20.100000000000001" customHeight="1">
      <c r="A9" s="134" t="s">
        <v>803</v>
      </c>
      <c r="B9" s="158">
        <v>46586</v>
      </c>
      <c r="C9" s="159" t="s">
        <v>804</v>
      </c>
      <c r="D9" s="158">
        <v>190</v>
      </c>
    </row>
    <row r="10" spans="1:4" ht="20.100000000000001" customHeight="1">
      <c r="A10" s="134" t="s">
        <v>805</v>
      </c>
      <c r="B10" s="158">
        <v>27</v>
      </c>
      <c r="C10" s="159"/>
      <c r="D10" s="158"/>
    </row>
    <row r="11" spans="1:4" ht="20.100000000000001" customHeight="1">
      <c r="A11" s="134" t="s">
        <v>806</v>
      </c>
      <c r="B11" s="158">
        <v>94</v>
      </c>
      <c r="C11" s="159"/>
      <c r="D11" s="158"/>
    </row>
    <row r="12" spans="1:4" ht="20.100000000000001" customHeight="1">
      <c r="A12" s="134" t="s">
        <v>807</v>
      </c>
      <c r="B12" s="158">
        <v>4809</v>
      </c>
      <c r="C12" s="159"/>
      <c r="D12" s="158"/>
    </row>
    <row r="13" spans="1:4" ht="20.100000000000001" customHeight="1">
      <c r="A13" s="134" t="s">
        <v>808</v>
      </c>
      <c r="B13" s="158">
        <v>24</v>
      </c>
      <c r="C13" s="159"/>
      <c r="D13" s="158"/>
    </row>
    <row r="14" spans="1:4" ht="20.100000000000001" customHeight="1">
      <c r="A14" s="134" t="s">
        <v>809</v>
      </c>
      <c r="B14" s="158">
        <v>37</v>
      </c>
      <c r="C14" s="159"/>
      <c r="D14" s="158"/>
    </row>
    <row r="15" spans="1:4" ht="20.100000000000001" customHeight="1">
      <c r="A15" s="134" t="s">
        <v>810</v>
      </c>
      <c r="B15" s="158">
        <v>2735</v>
      </c>
      <c r="C15" s="159"/>
      <c r="D15" s="158"/>
    </row>
    <row r="16" spans="1:4" ht="41.25" customHeight="1">
      <c r="A16" s="215" t="s">
        <v>814</v>
      </c>
      <c r="B16" s="215"/>
      <c r="C16" s="215"/>
      <c r="D16" s="215"/>
    </row>
  </sheetData>
  <mergeCells count="5">
    <mergeCell ref="A3:C3"/>
    <mergeCell ref="A16:D16"/>
    <mergeCell ref="A2:D2"/>
    <mergeCell ref="A1:B1"/>
    <mergeCell ref="C1:D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21</vt:i4>
      </vt:variant>
    </vt:vector>
  </HeadingPairs>
  <TitlesOfParts>
    <vt:vector size="3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2020-10-09T09:41:46Z</dcterms:modified>
</cp:coreProperties>
</file>