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filterPrivacy="1" codeName="ThisWorkbook" defaultThemeVersion="124226"/>
  <xr:revisionPtr revIDLastSave="0" documentId="13_ncr:1_{B2FDE898-E2F1-4073-A82F-2B7FE49713FD}" xr6:coauthVersionLast="45" xr6:coauthVersionMax="45" xr10:uidLastSave="{00000000-0000-0000-0000-000000000000}"/>
  <bookViews>
    <workbookView xWindow="-120" yWindow="-120" windowWidth="24240" windowHeight="13140" tabRatio="870" firstSheet="15" activeTab="21" xr2:uid="{00000000-000D-0000-FFFF-FFFF00000000}"/>
  </bookViews>
  <sheets>
    <sheet name="01-2019街镇收入" sheetId="57" r:id="rId1"/>
    <sheet name="02-2019街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北碚区无" sheetId="21" state="hidden" r:id="rId12"/>
    <sheet name="12-2019社保执行" sheetId="73"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72" r:id="rId25"/>
    <sheet name="24-2020社保-北碚区无" sheetId="11" state="hidden" r:id="rId26"/>
  </sheets>
  <definedNames>
    <definedName name="_xlnm._FilterDatabase" localSheetId="3" hidden="1">'04-2019公共本级支出功能 '!$A$6:$B$552</definedName>
    <definedName name="_xlnm._FilterDatabase" localSheetId="6" hidden="1">'07-2019转移支付分项目 '!$A$5:$A$13</definedName>
    <definedName name="_xlnm._FilterDatabase" localSheetId="14" hidden="1">'14-2020公共本级支出功能 '!$A$5:$B$516</definedName>
    <definedName name="_xlnm._FilterDatabase" localSheetId="19" hidden="1">'19-2020转移支付分项目'!$A$5:$A$83</definedName>
    <definedName name="_xlnm._FilterDatabase" localSheetId="8" hidden="1">'9-2019基金支出'!$A$4:$B$4</definedName>
    <definedName name="fa" localSheetId="6">#REF!</definedName>
    <definedName name="fa" localSheetId="9">#REF!</definedName>
    <definedName name="fa" localSheetId="19">#REF!</definedName>
    <definedName name="fa" localSheetId="22">#REF!</definedName>
    <definedName name="fa">#REF!</definedName>
    <definedName name="_xlnm.Print_Area" localSheetId="0">'01-2019街镇收入'!$A$1:$C$25</definedName>
    <definedName name="_xlnm.Print_Area" localSheetId="1">'02-2019街镇支出'!$A$1:$C$31</definedName>
    <definedName name="_xlnm.Print_Area" localSheetId="2">'03-2019公共平衡 '!$A$1:$N$42</definedName>
    <definedName name="_xlnm.Print_Area" localSheetId="3">'04-2019公共本级支出功能 '!$A$1:$B$551</definedName>
    <definedName name="_xlnm.Print_Area" localSheetId="4">'05-2019公共线下 '!$A$1:$D$52</definedName>
    <definedName name="_xlnm.Print_Area" localSheetId="5">'06-2019转移支付分地区'!$A$1:$C$22</definedName>
    <definedName name="_xlnm.Print_Area" localSheetId="6">'07-2019转移支付分项目 '!$A$1:$C$17</definedName>
    <definedName name="_xlnm.Print_Area" localSheetId="10">'11-2019国资 '!$A$1:$N$23</definedName>
    <definedName name="_xlnm.Print_Area" localSheetId="11">'12-2019社保执行-北碚区无'!$A$1:$M$17</definedName>
    <definedName name="_xlnm.Print_Area" localSheetId="13">'13-2020公共平衡'!$A$1:$F$39</definedName>
    <definedName name="_xlnm.Print_Area" localSheetId="14">'14-2020公共本级支出功能 '!$A$1:$B$8</definedName>
    <definedName name="_xlnm.Print_Area" localSheetId="15">'15-2020公共基本和项目 '!$A$1:$D$30</definedName>
    <definedName name="_xlnm.Print_Area" localSheetId="16">'16-2020公共本级基本支出经济 '!$A$1:$B$30</definedName>
    <definedName name="_xlnm.Print_Area" localSheetId="17">'17-2020公共线下'!$A$1:$D$41</definedName>
    <definedName name="_xlnm.Print_Area" localSheetId="18">'18-2020转移支付分地区'!$A$1:$B$17</definedName>
    <definedName name="_xlnm.Print_Area" localSheetId="19">'19-2020转移支付分项目'!$A$1:$B$21</definedName>
    <definedName name="_xlnm.Print_Area" localSheetId="21">'21-2020基金支出'!$A$1:$B$46</definedName>
    <definedName name="_xlnm.Print_Area" localSheetId="7">'8-2019基金平衡'!$A$1:$N$27</definedName>
    <definedName name="_xlnm.Print_Area" localSheetId="8">'9-2019基金支出'!$A$1:$B$52</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'06-2019转移支付分地区'!$2:$5</definedName>
    <definedName name="_xlnm.Print_Titles" localSheetId="6">'07-2019转移支付分项目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7">#REF!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32" l="1"/>
  <c r="B12" i="36" l="1"/>
  <c r="B491" i="38" l="1"/>
  <c r="B443" i="38"/>
  <c r="B363" i="38"/>
  <c r="B346" i="38"/>
  <c r="B316" i="38"/>
  <c r="B266" i="38"/>
  <c r="B198" i="38"/>
  <c r="B110" i="38"/>
  <c r="B6" i="38"/>
  <c r="B5" i="38" l="1"/>
  <c r="B6" i="27" l="1"/>
  <c r="F31" i="26" l="1"/>
  <c r="M19" i="26"/>
  <c r="M20" i="26"/>
  <c r="M21" i="26"/>
  <c r="M22" i="26"/>
  <c r="M23" i="26"/>
  <c r="M24" i="26"/>
  <c r="M25" i="26"/>
  <c r="M26" i="26"/>
  <c r="M27" i="26"/>
  <c r="M28" i="26"/>
  <c r="M29" i="26"/>
  <c r="M12" i="26"/>
  <c r="M13" i="26"/>
  <c r="M14" i="26"/>
  <c r="M15" i="26"/>
  <c r="M16" i="26"/>
  <c r="M17" i="26"/>
  <c r="M18" i="26"/>
  <c r="L6" i="26"/>
  <c r="K6" i="26"/>
  <c r="B35" i="26"/>
  <c r="C35" i="26"/>
  <c r="D35" i="26"/>
  <c r="E35" i="26"/>
  <c r="M6" i="26" l="1"/>
  <c r="B7" i="7" l="1"/>
  <c r="B6" i="7" s="1"/>
  <c r="I11" i="73" l="1"/>
  <c r="B11" i="73"/>
  <c r="I7" i="73"/>
  <c r="D6" i="72"/>
  <c r="B6" i="72"/>
  <c r="B5" i="72" s="1"/>
  <c r="D5" i="72"/>
  <c r="D17" i="72" s="1"/>
  <c r="B10" i="7" l="1"/>
  <c r="B13" i="7"/>
  <c r="B20" i="7"/>
  <c r="B30" i="7"/>
  <c r="D20" i="35"/>
  <c r="B20" i="35"/>
  <c r="B26" i="36"/>
  <c r="B23" i="36"/>
  <c r="B7" i="36"/>
  <c r="J20" i="48"/>
  <c r="J17" i="48"/>
  <c r="K17" i="48"/>
  <c r="J12" i="48"/>
  <c r="J7" i="48"/>
  <c r="K24" i="33"/>
  <c r="L24" i="33"/>
  <c r="J24" i="33"/>
  <c r="D6" i="59"/>
  <c r="J33" i="26"/>
  <c r="K33" i="26"/>
  <c r="B21" i="57"/>
  <c r="B23" i="57"/>
  <c r="B6" i="36" l="1"/>
  <c r="J6" i="48"/>
  <c r="J5" i="48" s="1"/>
  <c r="C6" i="48"/>
  <c r="C20" i="48"/>
  <c r="B44" i="7"/>
  <c r="B43" i="7" s="1"/>
  <c r="B33" i="7"/>
  <c r="B26" i="7"/>
  <c r="B25" i="7" s="1"/>
  <c r="B22" i="7"/>
  <c r="B16" i="7"/>
  <c r="B9" i="7"/>
  <c r="C7" i="39"/>
  <c r="D7" i="39"/>
  <c r="B5" i="7" l="1"/>
  <c r="B15" i="7"/>
  <c r="C5" i="48"/>
  <c r="B36" i="7"/>
  <c r="B32" i="7" s="1"/>
  <c r="K20" i="33" l="1"/>
  <c r="L20" i="33"/>
  <c r="B30" i="26" l="1"/>
  <c r="E30" i="26"/>
  <c r="D30" i="26"/>
  <c r="C30" i="26"/>
  <c r="B30" i="39" l="1"/>
  <c r="B29" i="39"/>
  <c r="B28" i="39"/>
  <c r="B27" i="39"/>
  <c r="B26" i="39"/>
  <c r="B25" i="39"/>
  <c r="B24" i="39"/>
  <c r="B23" i="39"/>
  <c r="B22" i="39"/>
  <c r="B21" i="39"/>
  <c r="B20" i="39"/>
  <c r="B19" i="39"/>
  <c r="B18" i="39"/>
  <c r="B17" i="39"/>
  <c r="B16" i="39"/>
  <c r="B15" i="39"/>
  <c r="B14" i="39"/>
  <c r="B13" i="39"/>
  <c r="B12" i="39"/>
  <c r="B11" i="39"/>
  <c r="B10" i="39"/>
  <c r="B9" i="39"/>
  <c r="B8" i="39"/>
  <c r="B7" i="39" l="1"/>
  <c r="D18" i="35"/>
  <c r="C6" i="59"/>
  <c r="B18" i="35" l="1"/>
  <c r="I30" i="26"/>
  <c r="J30" i="26"/>
  <c r="K30" i="26"/>
  <c r="D6" i="35" l="1"/>
  <c r="D10" i="32" l="1"/>
  <c r="B21" i="71"/>
  <c r="M11" i="26" l="1"/>
  <c r="M10" i="26"/>
  <c r="M9" i="26"/>
  <c r="M8" i="26"/>
  <c r="M7" i="26"/>
  <c r="L33" i="26"/>
  <c r="L30" i="26" s="1"/>
  <c r="M30" i="26" s="1"/>
  <c r="K5" i="26" l="1"/>
  <c r="F28" i="26"/>
  <c r="F27" i="26"/>
  <c r="F25" i="26"/>
  <c r="F24" i="26"/>
  <c r="F23" i="26"/>
  <c r="F22" i="26"/>
  <c r="F20" i="26"/>
  <c r="F19" i="26"/>
  <c r="F18" i="26"/>
  <c r="F17" i="26"/>
  <c r="F16" i="26"/>
  <c r="F15" i="26"/>
  <c r="F14" i="26"/>
  <c r="F13" i="26"/>
  <c r="F12" i="26"/>
  <c r="F11" i="26"/>
  <c r="F10" i="26"/>
  <c r="F9" i="26"/>
  <c r="F8" i="26"/>
  <c r="D21" i="26"/>
  <c r="D7" i="26"/>
  <c r="C21" i="26"/>
  <c r="C7" i="26"/>
  <c r="E21" i="26"/>
  <c r="D6" i="26" l="1"/>
  <c r="F21" i="26"/>
  <c r="E7" i="26"/>
  <c r="F7" i="26" l="1"/>
  <c r="E6" i="26"/>
  <c r="F6" i="26" s="1"/>
  <c r="B5" i="58" l="1"/>
  <c r="B6" i="57" l="1"/>
  <c r="B5" i="57" s="1"/>
  <c r="M14" i="48" l="1"/>
  <c r="E6" i="71" l="1"/>
  <c r="E29" i="71"/>
  <c r="B34" i="71"/>
  <c r="B29" i="71" s="1"/>
  <c r="B7" i="71"/>
  <c r="E5" i="71" l="1"/>
  <c r="B6" i="71"/>
  <c r="B5" i="71" l="1"/>
  <c r="B7" i="53"/>
  <c r="D5" i="29"/>
  <c r="D6" i="62"/>
  <c r="D6" i="32"/>
  <c r="D5" i="32" s="1"/>
  <c r="B18" i="49" l="1"/>
  <c r="B6" i="49"/>
  <c r="B5" i="49" s="1"/>
  <c r="J6" i="26" l="1"/>
  <c r="M14" i="33" l="1"/>
  <c r="M13" i="33"/>
  <c r="M12" i="33"/>
  <c r="M10" i="33"/>
  <c r="M9" i="33"/>
  <c r="M8" i="33"/>
  <c r="M7" i="33"/>
  <c r="K6" i="33" l="1"/>
  <c r="J6" i="33"/>
  <c r="F17" i="33"/>
  <c r="D6" i="33"/>
  <c r="M8" i="48"/>
  <c r="F10" i="48"/>
  <c r="K12" i="48"/>
  <c r="K7" i="48"/>
  <c r="K6" i="48" l="1"/>
  <c r="K5" i="33"/>
  <c r="B5" i="19" l="1"/>
  <c r="L6" i="33" l="1"/>
  <c r="M6" i="33" l="1"/>
  <c r="L20" i="48"/>
  <c r="E20" i="48"/>
  <c r="E6" i="48"/>
  <c r="L7" i="48"/>
  <c r="M7" i="48" s="1"/>
  <c r="L12" i="48"/>
  <c r="M12" i="48" s="1"/>
  <c r="E5" i="48" l="1"/>
  <c r="L6" i="48"/>
  <c r="L5" i="48" s="1"/>
  <c r="K20" i="48"/>
  <c r="K5" i="48" s="1"/>
  <c r="M6" i="48" l="1"/>
  <c r="C6" i="33"/>
  <c r="C6" i="26" l="1"/>
  <c r="D5" i="26"/>
  <c r="C5" i="26" l="1"/>
  <c r="B22" i="32"/>
  <c r="B6" i="32" s="1"/>
  <c r="B6" i="62"/>
  <c r="B5" i="32" l="1"/>
  <c r="C23" i="33"/>
  <c r="C20" i="33" s="1"/>
  <c r="D23" i="33"/>
  <c r="D20" i="33" s="1"/>
  <c r="D5" i="33" s="1"/>
  <c r="E23" i="33"/>
  <c r="E20" i="33" s="1"/>
  <c r="D20" i="48" l="1"/>
  <c r="D6" i="48"/>
  <c r="B5" i="61"/>
  <c r="D5" i="48" l="1"/>
  <c r="F6" i="48"/>
  <c r="B26" i="29"/>
  <c r="B17" i="29"/>
  <c r="B6" i="29" s="1"/>
  <c r="B5" i="29" l="1"/>
  <c r="B6" i="48"/>
  <c r="B20" i="48"/>
  <c r="B23" i="33"/>
  <c r="B20" i="33" s="1"/>
  <c r="B6" i="33"/>
  <c r="I6" i="26"/>
  <c r="I5" i="26" s="1"/>
  <c r="B7" i="26"/>
  <c r="B21" i="26"/>
  <c r="B6" i="26" l="1"/>
  <c r="B5" i="26" s="1"/>
  <c r="I11" i="21" l="1"/>
  <c r="I7" i="21"/>
  <c r="J20" i="33"/>
  <c r="I24" i="33"/>
  <c r="I20" i="33" s="1"/>
  <c r="I6" i="33"/>
  <c r="I5" i="33" l="1"/>
  <c r="L5" i="33"/>
  <c r="J5" i="33"/>
  <c r="J5" i="26"/>
  <c r="L5" i="26" l="1"/>
  <c r="D16" i="49" l="1"/>
  <c r="D13" i="49"/>
  <c r="D7" i="49"/>
  <c r="D10" i="49"/>
  <c r="C5" i="33"/>
  <c r="E6" i="33"/>
  <c r="F6" i="33" s="1"/>
  <c r="D6" i="49" l="1"/>
  <c r="E5" i="33"/>
  <c r="D18" i="49"/>
  <c r="D5" i="49" l="1"/>
  <c r="B11" i="21"/>
  <c r="I17" i="48"/>
  <c r="I15" i="48"/>
  <c r="I12" i="48"/>
  <c r="I7" i="48"/>
  <c r="E5" i="26"/>
  <c r="I6" i="48" l="1"/>
  <c r="B6" i="11" l="1"/>
  <c r="D5" i="11" s="1"/>
  <c r="D6" i="11" l="1"/>
  <c r="D17" i="11" s="1"/>
  <c r="B5" i="11"/>
  <c r="B5" i="48" l="1"/>
  <c r="B6" i="35" l="1"/>
  <c r="B5" i="35" s="1"/>
  <c r="B5" i="33" l="1"/>
  <c r="I20" i="48" l="1"/>
  <c r="I5" i="48" s="1"/>
  <c r="D5" i="35" l="1"/>
</calcChain>
</file>

<file path=xl/sharedStrings.xml><?xml version="1.0" encoding="utf-8"?>
<sst xmlns="http://schemas.openxmlformats.org/spreadsheetml/2006/main" count="1964" uniqueCount="1314">
  <si>
    <t>收      入</t>
    <phoneticPr fontId="3" type="noConversion"/>
  </si>
  <si>
    <t>支      出</t>
    <phoneticPr fontId="3" type="noConversion"/>
  </si>
  <si>
    <t>总  计</t>
    <phoneticPr fontId="5" type="noConversion"/>
  </si>
  <si>
    <t>本级收入合计</t>
  </si>
  <si>
    <t>本级支出合计</t>
  </si>
  <si>
    <t xml:space="preserve">    增值税</t>
  </si>
  <si>
    <t xml:space="preserve">    印花税</t>
  </si>
  <si>
    <t xml:space="preserve">    专项收入</t>
  </si>
  <si>
    <t xml:space="preserve">    企业所得税</t>
  </si>
  <si>
    <t xml:space="preserve">    个人所得税</t>
  </si>
  <si>
    <t xml:space="preserve">    城市维护建设税</t>
  </si>
  <si>
    <t xml:space="preserve">    房产税</t>
  </si>
  <si>
    <t xml:space="preserve">    城镇土地使用税</t>
  </si>
  <si>
    <t xml:space="preserve">    行政事业性收费收入</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</si>
  <si>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</si>
  <si>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</si>
  <si>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</si>
  <si>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</si>
  <si>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</si>
  <si>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</si>
  <si>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</si>
  <si>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</si>
  <si>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</si>
  <si>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</si>
  <si>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</si>
  <si>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</si>
  <si>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</si>
  <si>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</si>
  <si>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</si>
  <si>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</si>
  <si>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</si>
  <si>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</si>
  <si>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公共安全</t>
  </si>
  <si>
    <t xml:space="preserve">       社会保障和就业</t>
  </si>
  <si>
    <t>预算数</t>
    <phoneticPr fontId="3" type="noConversion"/>
  </si>
  <si>
    <t>支        出</t>
    <phoneticPr fontId="31" type="noConversion"/>
  </si>
  <si>
    <t>单位：万元</t>
    <phoneticPr fontId="31" type="noConversion"/>
  </si>
  <si>
    <t>表3</t>
    <phoneticPr fontId="3" type="noConversion"/>
  </si>
  <si>
    <t>四、调入资金</t>
    <phoneticPr fontId="3" type="noConversion"/>
  </si>
  <si>
    <t>六、上年结转</t>
    <phoneticPr fontId="3" type="noConversion"/>
  </si>
  <si>
    <t>—</t>
    <phoneticPr fontId="1" type="noConversion"/>
  </si>
  <si>
    <t>四、上年结转</t>
    <phoneticPr fontId="3" type="noConversion"/>
  </si>
  <si>
    <t>二、股利、股息收入</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</si>
  <si>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</si>
  <si>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</si>
  <si>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</si>
  <si>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</si>
  <si>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</si>
  <si>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</si>
  <si>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 xml:space="preserve">       科学技术</t>
  </si>
  <si>
    <t xml:space="preserve">       文化体育与传媒</t>
  </si>
  <si>
    <t xml:space="preserve">       节能环保</t>
  </si>
  <si>
    <t xml:space="preserve">       城乡社区</t>
  </si>
  <si>
    <t xml:space="preserve">       农林水</t>
  </si>
  <si>
    <t xml:space="preserve">       交通运输</t>
  </si>
  <si>
    <t xml:space="preserve">       资源勘探信息等</t>
  </si>
  <si>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</si>
  <si>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</si>
  <si>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</si>
  <si>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</si>
  <si>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</si>
  <si>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</si>
  <si>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</si>
  <si>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</si>
  <si>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</si>
  <si>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</si>
  <si>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单位：万元</t>
    <phoneticPr fontId="1" type="noConversion"/>
  </si>
  <si>
    <t>二、股利、股息收入</t>
    <phoneticPr fontId="1" type="noConversion"/>
  </si>
  <si>
    <t xml:space="preserve">  其他国有资本经营预算支出  </t>
    <phoneticPr fontId="1" type="noConversion"/>
  </si>
  <si>
    <t>一、税收收入</t>
    <phoneticPr fontId="1" type="noConversion"/>
  </si>
  <si>
    <t>三、地方政府债务还本支出</t>
    <phoneticPr fontId="1" type="noConversion"/>
  </si>
  <si>
    <t xml:space="preserve">    地方政府债券还本支出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</si>
  <si>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</si>
  <si>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</si>
  <si>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</si>
  <si>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</si>
  <si>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</si>
  <si>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</si>
  <si>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</si>
  <si>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</si>
  <si>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</si>
  <si>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</si>
  <si>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</si>
  <si>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</si>
  <si>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</si>
  <si>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</si>
  <si>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</si>
  <si>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</si>
  <si>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</si>
  <si>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</si>
  <si>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</si>
  <si>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</si>
  <si>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</si>
  <si>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</si>
  <si>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</si>
  <si>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</si>
  <si>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</si>
  <si>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</si>
  <si>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</si>
  <si>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t>
    <phoneticPr fontId="1" type="noConversion"/>
  </si>
  <si>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</si>
  <si>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</si>
  <si>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</si>
  <si>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</si>
  <si>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</si>
  <si>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</si>
  <si>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</si>
  <si>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</si>
  <si>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</si>
  <si>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</si>
  <si>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</si>
  <si>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</si>
  <si>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</si>
  <si>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</si>
  <si>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</si>
  <si>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</si>
  <si>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</si>
  <si>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</si>
  <si>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</si>
  <si>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</si>
  <si>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</si>
  <si>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执行数</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</si>
  <si>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</si>
  <si>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</si>
  <si>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</si>
  <si>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</si>
  <si>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</si>
  <si>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</si>
  <si>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</si>
  <si>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</si>
  <si>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</si>
  <si>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</si>
  <si>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</si>
  <si>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</si>
  <si>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</si>
  <si>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</si>
  <si>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</si>
  <si>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全市收入合计</t>
    <phoneticPr fontId="3" type="noConversion"/>
  </si>
  <si>
    <t>全市支出合计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</si>
  <si>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</si>
  <si>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</si>
  <si>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</si>
  <si>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</si>
  <si>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</si>
  <si>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</si>
  <si>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</si>
  <si>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</si>
  <si>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</si>
  <si>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</si>
  <si>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</si>
  <si>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</si>
  <si>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</si>
  <si>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</si>
  <si>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</si>
  <si>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</si>
  <si>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</si>
  <si>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</si>
  <si>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</si>
  <si>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</si>
  <si>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</si>
  <si>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</si>
  <si>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</si>
  <si>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</si>
  <si>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</si>
  <si>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</si>
  <si>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</si>
  <si>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</si>
  <si>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</si>
  <si>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</si>
  <si>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五、其他支出</t>
    <phoneticPr fontId="3" type="noConversion"/>
  </si>
  <si>
    <t>六、债务付息支出</t>
    <phoneticPr fontId="3" type="noConversion"/>
  </si>
  <si>
    <t xml:space="preserve">      </t>
    <phoneticPr fontId="3" type="noConversion"/>
  </si>
  <si>
    <t xml:space="preserve">    大中型水库移民后期扶持基金</t>
    <phoneticPr fontId="3" type="noConversion"/>
  </si>
  <si>
    <t xml:space="preserve">    三峡水库库区基金</t>
    <phoneticPr fontId="3" type="noConversion"/>
  </si>
  <si>
    <t xml:space="preserve">    彩票发行销售机构业务费</t>
    <phoneticPr fontId="1" type="noConversion"/>
  </si>
  <si>
    <t xml:space="preserve">    旅游发展基金</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</si>
  <si>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31"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</si>
  <si>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</si>
  <si>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</si>
  <si>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</si>
  <si>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</si>
  <si>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</si>
  <si>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</si>
  <si>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</si>
  <si>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</si>
  <si>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</si>
  <si>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</si>
  <si>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</si>
  <si>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大中型水库库区基金</t>
    <phoneticPr fontId="1" type="noConversion"/>
  </si>
  <si>
    <t xml:space="preserve">    国家重大水利工程建设基金</t>
    <phoneticPr fontId="3" type="noConversion"/>
  </si>
  <si>
    <t xml:space="preserve">    彩票公益金</t>
    <phoneticPr fontId="1" type="noConversion"/>
  </si>
  <si>
    <t xml:space="preserve">    政府住房基金收入</t>
  </si>
  <si>
    <t xml:space="preserve">    人大事务</t>
  </si>
  <si>
    <t>（分项目）</t>
    <phoneticPr fontId="3" type="noConversion"/>
  </si>
  <si>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</si>
  <si>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</si>
  <si>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</si>
  <si>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</si>
  <si>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</si>
  <si>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</si>
  <si>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</si>
  <si>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</si>
  <si>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契税</t>
    <phoneticPr fontId="3" type="noConversion"/>
  </si>
  <si>
    <t xml:space="preserve">  非税收入</t>
    <phoneticPr fontId="3" type="noConversion"/>
  </si>
  <si>
    <t>二、政府性基金预算收入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</si>
  <si>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</si>
  <si>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</si>
  <si>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</si>
  <si>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</si>
  <si>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</si>
  <si>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支        出</t>
    <phoneticPr fontId="3" type="noConversion"/>
  </si>
  <si>
    <t>表4</t>
    <phoneticPr fontId="3" type="noConversion"/>
  </si>
  <si>
    <t>单位：万元</t>
    <phoneticPr fontId="1" type="noConversion"/>
  </si>
  <si>
    <t>支        出</t>
    <phoneticPr fontId="3" type="noConversion"/>
  </si>
  <si>
    <r>
      <rPr>
        <sz val="14"/>
        <rFont val="黑体"/>
        <family val="3"/>
        <charset val="134"/>
      </rPr>
      <t>执行数</t>
    </r>
    <phoneticPr fontId="3" type="noConversion"/>
  </si>
  <si>
    <t>本级支出合计</t>
    <phoneticPr fontId="1" type="noConversion"/>
  </si>
  <si>
    <t>年初预算</t>
    <phoneticPr fontId="3" type="noConversion"/>
  </si>
  <si>
    <t>表10</t>
    <phoneticPr fontId="3" type="noConversion"/>
  </si>
  <si>
    <t>一、一般公共服务支出</t>
    <phoneticPr fontId="3" type="noConversion"/>
  </si>
  <si>
    <t xml:space="preserve">  支持科技进步支出</t>
    <phoneticPr fontId="1"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</si>
  <si>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</si>
  <si>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</si>
  <si>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</si>
  <si>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</si>
  <si>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</si>
  <si>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</si>
  <si>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</si>
  <si>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</si>
  <si>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</si>
  <si>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</si>
  <si>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</si>
  <si>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</si>
  <si>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</si>
  <si>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</si>
  <si>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注：本表详细反映2019年一般公共预算本级支出情况，按《预算法》要求细化到功能分类项级科目。</t>
    <phoneticPr fontId="1" type="noConversion"/>
  </si>
  <si>
    <t>注：1.本表直观反映2019年政府性基金预算收入与支出的平衡关系。
    2.收入总计（本级收入合计+转移性收入合计）=支出总计（本级支出合计+转移性支出合计）。</t>
    <phoneticPr fontId="1" type="noConversion"/>
  </si>
  <si>
    <t>注：本表详细反映2019年政府性基金预算本级支出情况，按《预算法》要求细化到功能分类项级科目。</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</si>
  <si>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</si>
  <si>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</si>
  <si>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</si>
  <si>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 xml:space="preserve">注：按照市级统筹的管理方式，市级编制全市社会保险基金预算草案，本表反映2020年收支平衡情况。 </t>
    <phoneticPr fontId="3" type="noConversion"/>
  </si>
  <si>
    <t>注：由于四舍五入因素，部分分项加和与总数可能略有差异，下同。</t>
    <phoneticPr fontId="1"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</si>
  <si>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</si>
  <si>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</si>
  <si>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</si>
  <si>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</si>
  <si>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变动
预算数</t>
    <phoneticPr fontId="3" type="noConversion"/>
  </si>
  <si>
    <t>执行数
为变动
预算%</t>
    <phoneticPr fontId="3" type="noConversion"/>
  </si>
  <si>
    <t>变动
预算数</t>
    <phoneticPr fontId="3" type="noConversion"/>
  </si>
  <si>
    <t>执行数
为变动
预算%</t>
    <phoneticPr fontId="3" type="noConversion"/>
  </si>
  <si>
    <t>单位：万元</t>
    <phoneticPr fontId="3" type="noConversion"/>
  </si>
  <si>
    <t>收        入</t>
    <phoneticPr fontId="3" type="noConversion"/>
  </si>
  <si>
    <t>执行数</t>
    <phoneticPr fontId="3" type="noConversion"/>
  </si>
  <si>
    <t>支        出</t>
    <phoneticPr fontId="3" type="noConversion"/>
  </si>
  <si>
    <t>注：本表详细反映2019年一般公共预算转移支付收入和转移支付支出情况。</t>
    <phoneticPr fontId="1" type="noConversion"/>
  </si>
  <si>
    <t>（分地区）</t>
    <phoneticPr fontId="3" type="noConversion"/>
  </si>
  <si>
    <t>单位：万元</t>
    <phoneticPr fontId="3" type="noConversion"/>
  </si>
  <si>
    <t>收        入</t>
    <phoneticPr fontId="3" type="noConversion"/>
  </si>
  <si>
    <t>预算数</t>
    <phoneticPr fontId="3" type="noConversion"/>
  </si>
  <si>
    <t>支        出</t>
    <phoneticPr fontId="3" type="noConversion"/>
  </si>
  <si>
    <t>表5</t>
    <phoneticPr fontId="3" type="noConversion"/>
  </si>
  <si>
    <t>表8</t>
    <phoneticPr fontId="3" type="noConversion"/>
  </si>
  <si>
    <t>表9</t>
    <phoneticPr fontId="3" type="noConversion"/>
  </si>
  <si>
    <t>表11</t>
    <phoneticPr fontId="3" type="noConversion"/>
  </si>
  <si>
    <t>表12</t>
    <phoneticPr fontId="3" type="noConversion"/>
  </si>
  <si>
    <t>总  计</t>
    <phoneticPr fontId="3" type="noConversion"/>
  </si>
  <si>
    <t>城镇职工基本医疗保险基金
（含生育保险）</t>
    <phoneticPr fontId="3" type="noConversion"/>
  </si>
  <si>
    <t>总  计</t>
    <phoneticPr fontId="3" type="noConversion"/>
  </si>
  <si>
    <t>一、税收收入</t>
  </si>
  <si>
    <t>二、非税收入</t>
  </si>
  <si>
    <t xml:space="preserve">    国有资源（资产）有偿使用收入</t>
  </si>
  <si>
    <r>
      <t xml:space="preserve"> </t>
    </r>
    <r>
      <rPr>
        <sz val="10"/>
        <color theme="1"/>
        <rFont val="宋体"/>
        <family val="3"/>
        <charset val="134"/>
        <scheme val="minor"/>
      </rPr>
      <t xml:space="preserve">   政府住房基金收入</t>
    </r>
    <phoneticPr fontId="1" type="noConversion"/>
  </si>
  <si>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</si>
  <si>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</si>
  <si>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</si>
  <si>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</si>
  <si>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</si>
  <si>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</si>
  <si>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表19</t>
    <phoneticPr fontId="3" type="noConversion"/>
  </si>
  <si>
    <t>表22</t>
    <phoneticPr fontId="3" type="noConversion"/>
  </si>
  <si>
    <t>表24</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</si>
  <si>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</si>
  <si>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</si>
  <si>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</si>
  <si>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二、专项转移支付收入</t>
    <phoneticPr fontId="1" type="noConversion"/>
  </si>
  <si>
    <t>一、一般性转移支付收入</t>
    <phoneticPr fontId="1" type="noConversion"/>
  </si>
  <si>
    <t xml:space="preserve">    县级基本财力保障机制奖补资金 </t>
    <phoneticPr fontId="1" type="noConversion"/>
  </si>
  <si>
    <t xml:space="preserve">    结算补助 </t>
    <phoneticPr fontId="1" type="noConversion"/>
  </si>
  <si>
    <t xml:space="preserve">    固定数额补助 </t>
    <phoneticPr fontId="1" type="noConversion"/>
  </si>
  <si>
    <t xml:space="preserve">    一般公共服务</t>
    <phoneticPr fontId="3" type="noConversion"/>
  </si>
  <si>
    <t xml:space="preserve">    国防</t>
    <phoneticPr fontId="3" type="noConversion"/>
  </si>
  <si>
    <t xml:space="preserve">    教育</t>
    <phoneticPr fontId="3" type="noConversion"/>
  </si>
  <si>
    <t xml:space="preserve">    科学技术</t>
    <phoneticPr fontId="3" type="noConversion"/>
  </si>
  <si>
    <t xml:space="preserve">    文化旅游体育与传媒</t>
    <phoneticPr fontId="3" type="noConversion"/>
  </si>
  <si>
    <t xml:space="preserve">    社会保障和就业</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</si>
  <si>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</si>
  <si>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</si>
  <si>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</si>
  <si>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</si>
  <si>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</si>
  <si>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 xml:space="preserve">注：本表详细反映2020年一般公共预算转移支付收入和转移支付支出情况。
    </t>
    <phoneticPr fontId="1" type="noConversion"/>
  </si>
  <si>
    <t>十三、城市基础设施配套费收入</t>
    <phoneticPr fontId="3" type="noConversion"/>
  </si>
  <si>
    <t>一、文化旅游体育与传媒支出</t>
    <phoneticPr fontId="3" type="noConversion"/>
  </si>
  <si>
    <t xml:space="preserve">    资源勘探工业信息等</t>
    <phoneticPr fontId="3" type="noConversion"/>
  </si>
  <si>
    <t>十一、城市基础设施配套费收入</t>
    <phoneticPr fontId="3" type="noConversion"/>
  </si>
  <si>
    <t>支出</t>
  </si>
  <si>
    <t>文化旅游体育与传媒支出</t>
  </si>
  <si>
    <t>债务发行费用支出</t>
  </si>
  <si>
    <t>卫生健康支出</t>
    <phoneticPr fontId="1" type="noConversion"/>
  </si>
  <si>
    <t>自然资源海洋气象等支出</t>
    <phoneticPr fontId="1" type="noConversion"/>
  </si>
  <si>
    <t xml:space="preserve">   环境保护税</t>
    <phoneticPr fontId="1" type="noConversion"/>
  </si>
  <si>
    <t xml:space="preserve">    资源税</t>
    <phoneticPr fontId="1" type="noConversion"/>
  </si>
  <si>
    <t>　　契税</t>
    <phoneticPr fontId="1" type="noConversion"/>
  </si>
  <si>
    <t>　　环境保护税</t>
    <phoneticPr fontId="1" type="noConversion"/>
  </si>
  <si>
    <t>一、上级补助收入</t>
    <phoneticPr fontId="3" type="noConversion"/>
  </si>
  <si>
    <t>二、下级上解收入</t>
  </si>
  <si>
    <t>二、下级上解收入</t>
    <phoneticPr fontId="1" type="noConversion"/>
  </si>
  <si>
    <t>一、上解支出</t>
    <phoneticPr fontId="1" type="noConversion"/>
  </si>
  <si>
    <t>二、补助下级支出</t>
    <phoneticPr fontId="1" type="noConversion"/>
  </si>
  <si>
    <t>上级补助收入</t>
    <phoneticPr fontId="1" type="noConversion"/>
  </si>
  <si>
    <t>街镇</t>
    <phoneticPr fontId="3" type="noConversion"/>
  </si>
  <si>
    <t>2019年全区社会保险基金预算收支执行表</t>
    <phoneticPr fontId="3" type="noConversion"/>
  </si>
  <si>
    <t xml:space="preserve">2020年全区社会保险基金预算收支预算表 </t>
    <phoneticPr fontId="3" type="noConversion"/>
  </si>
  <si>
    <t xml:space="preserve">注：1.本表直观反映2019年国有资本经营预算收入与支出的平衡关系。
    2.收入总计（本级收入合计+转移性收入合计）=支出总计（本级支出合计+转移性支出合计）。
    </t>
    <phoneticPr fontId="1" type="noConversion"/>
  </si>
  <si>
    <t>一、上级补助收入</t>
    <phoneticPr fontId="1" type="noConversion"/>
  </si>
  <si>
    <t>一、上级补助收入</t>
    <phoneticPr fontId="3" type="noConversion"/>
  </si>
  <si>
    <t>执行数比
上年决算
数增长%</t>
    <phoneticPr fontId="3" type="noConversion"/>
  </si>
  <si>
    <t>表13</t>
    <phoneticPr fontId="3" type="noConversion"/>
  </si>
  <si>
    <t>表18</t>
    <phoneticPr fontId="3" type="noConversion"/>
  </si>
  <si>
    <t>表23</t>
    <phoneticPr fontId="3" type="noConversion"/>
  </si>
  <si>
    <t>一、上解支出</t>
    <phoneticPr fontId="3" type="noConversion"/>
  </si>
  <si>
    <t>一、上解支出</t>
    <phoneticPr fontId="1" type="noConversion"/>
  </si>
  <si>
    <t>四、其他国有资本经营预算收入</t>
  </si>
  <si>
    <t xml:space="preserve">        污水处理费收入</t>
  </si>
  <si>
    <t xml:space="preserve">       其他国有资本经营预算收入</t>
  </si>
  <si>
    <t xml:space="preserve">    住房保障</t>
    <phoneticPr fontId="1" type="noConversion"/>
  </si>
  <si>
    <t xml:space="preserve">    自然资源海洋气象等</t>
    <phoneticPr fontId="3" type="noConversion"/>
  </si>
  <si>
    <t xml:space="preserve">    所得税基数返还收入 </t>
    <phoneticPr fontId="1" type="noConversion"/>
  </si>
  <si>
    <t xml:space="preserve">    增值税税收返还收入</t>
    <phoneticPr fontId="1" type="noConversion"/>
  </si>
  <si>
    <t xml:space="preserve">    消费税税收返还收入</t>
    <phoneticPr fontId="1" type="noConversion"/>
  </si>
  <si>
    <t xml:space="preserve">    增值税“五五分享”税收返还收入</t>
    <phoneticPr fontId="1" type="noConversion"/>
  </si>
  <si>
    <t xml:space="preserve">    均衡性转移支付收入</t>
    <phoneticPr fontId="1" type="noConversion"/>
  </si>
  <si>
    <t xml:space="preserve">    重点生态功能区转移支付收入</t>
    <phoneticPr fontId="1" type="noConversion"/>
  </si>
  <si>
    <t xml:space="preserve">    贫困地区转移支付收入</t>
    <phoneticPr fontId="1" type="noConversion"/>
  </si>
  <si>
    <t xml:space="preserve">    共同财政事权转移支付收入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</si>
  <si>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</si>
  <si>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</si>
  <si>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</si>
  <si>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住房保障共同财政事权转移支付收入</t>
    <phoneticPr fontId="1" type="noConversion"/>
  </si>
  <si>
    <t xml:space="preserve">        医疗卫生共同财政事权转移支付收入</t>
    <phoneticPr fontId="1" type="noConversion"/>
  </si>
  <si>
    <t xml:space="preserve">        社会保障和就业共同财政事权转移支付</t>
    <phoneticPr fontId="1" type="noConversion"/>
  </si>
  <si>
    <t xml:space="preserve">        农林水共同财政事权转移支付收入</t>
    <phoneticPr fontId="1" type="noConversion"/>
  </si>
  <si>
    <t xml:space="preserve">    其他一般性转移支付收入</t>
    <phoneticPr fontId="1" type="noConversion"/>
  </si>
  <si>
    <t>二、结转下年</t>
    <phoneticPr fontId="3" type="noConversion"/>
  </si>
  <si>
    <t xml:space="preserve">    小型水库移民扶助基金</t>
    <phoneticPr fontId="1" type="noConversion"/>
  </si>
  <si>
    <t xml:space="preserve">    国有土地使用权出让收入</t>
    <phoneticPr fontId="1" type="noConversion"/>
  </si>
  <si>
    <t xml:space="preserve">    城市基础设施配套费收入</t>
    <phoneticPr fontId="1" type="noConversion"/>
  </si>
  <si>
    <t xml:space="preserve">五、债务转贷收入 </t>
    <phoneticPr fontId="3" type="noConversion"/>
  </si>
  <si>
    <t xml:space="preserve">    地方政府债券转贷收入(新增）</t>
    <phoneticPr fontId="3" type="noConversion"/>
  </si>
  <si>
    <t xml:space="preserve">    地方政府债券转贷收入(再融资）</t>
    <phoneticPr fontId="1" type="noConversion"/>
  </si>
  <si>
    <t xml:space="preserve">三、债务转贷收入 </t>
    <phoneticPr fontId="3" type="noConversion"/>
  </si>
  <si>
    <t xml:space="preserve">      一般公共服务</t>
    <phoneticPr fontId="1" type="noConversion"/>
  </si>
  <si>
    <t xml:space="preserve">      国防</t>
    <phoneticPr fontId="1" type="noConversion"/>
  </si>
  <si>
    <t xml:space="preserve">      教育</t>
    <phoneticPr fontId="1" type="noConversion"/>
  </si>
  <si>
    <t xml:space="preserve">      科学技术</t>
    <phoneticPr fontId="1" type="noConversion"/>
  </si>
  <si>
    <t xml:space="preserve">      文化旅游体育与传媒</t>
    <phoneticPr fontId="1" type="noConversion"/>
  </si>
  <si>
    <t xml:space="preserve">      社会保障和就业</t>
    <phoneticPr fontId="1" type="noConversion"/>
  </si>
  <si>
    <t xml:space="preserve">      卫生健康</t>
    <phoneticPr fontId="1" type="noConversion"/>
  </si>
  <si>
    <t xml:space="preserve">      节能环保</t>
    <phoneticPr fontId="1" type="noConversion"/>
  </si>
  <si>
    <t xml:space="preserve">      城乡社区</t>
    <phoneticPr fontId="1" type="noConversion"/>
  </si>
  <si>
    <t xml:space="preserve">      农林水</t>
    <phoneticPr fontId="1" type="noConversion"/>
  </si>
  <si>
    <t xml:space="preserve">      交通运输</t>
    <phoneticPr fontId="1" type="noConversion"/>
  </si>
  <si>
    <t xml:space="preserve">      资源勘探信息等</t>
    <phoneticPr fontId="1" type="noConversion"/>
  </si>
  <si>
    <t xml:space="preserve">      商业服务业等</t>
    <phoneticPr fontId="1" type="noConversion"/>
  </si>
  <si>
    <t xml:space="preserve">      金融</t>
    <phoneticPr fontId="1" type="noConversion"/>
  </si>
  <si>
    <t xml:space="preserve">      自然资源海洋气象等</t>
    <phoneticPr fontId="1" type="noConversion"/>
  </si>
  <si>
    <t xml:space="preserve">      住房保障</t>
    <phoneticPr fontId="1" type="noConversion"/>
  </si>
  <si>
    <t xml:space="preserve">      灾害防治及应急管理</t>
    <phoneticPr fontId="1" type="noConversion"/>
  </si>
  <si>
    <t xml:space="preserve">      其他 </t>
    <phoneticPr fontId="1" type="noConversion"/>
  </si>
  <si>
    <t xml:space="preserve">    农村综合改革转移支付收入</t>
    <phoneticPr fontId="1" type="noConversion"/>
  </si>
  <si>
    <t xml:space="preserve">    城乡居民医疗保险转移支付收入</t>
    <phoneticPr fontId="1" type="noConversion"/>
  </si>
  <si>
    <t xml:space="preserve">    城乡义务教育转移支付收入</t>
    <phoneticPr fontId="1" type="noConversion"/>
  </si>
  <si>
    <t xml:space="preserve">    基层公检法司转移支付收入</t>
    <phoneticPr fontId="1" type="noConversion"/>
  </si>
  <si>
    <t xml:space="preserve">    资源枯竭型城市转移支付补助收入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</si>
  <si>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</si>
  <si>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</si>
  <si>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</si>
  <si>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文化旅游体育与传媒共同财政事权转移支付收入</t>
    <phoneticPr fontId="1" type="noConversion"/>
  </si>
  <si>
    <t xml:space="preserve">      社会保障和就业共同财政事权转移支付收入</t>
    <phoneticPr fontId="1" type="noConversion"/>
  </si>
  <si>
    <t xml:space="preserve">      医疗卫生共同财政事权转移支付收入</t>
    <phoneticPr fontId="1" type="noConversion"/>
  </si>
  <si>
    <t xml:space="preserve">      住房保障共同财政事权转移支付收入</t>
    <phoneticPr fontId="1" type="noConversion"/>
  </si>
  <si>
    <t xml:space="preserve">      农林水共同财政事权转移支付收入</t>
    <phoneticPr fontId="1" type="noConversion"/>
  </si>
  <si>
    <t xml:space="preserve">      其他共同财政事权转移支付收入</t>
    <phoneticPr fontId="1" type="noConversion"/>
  </si>
  <si>
    <t>五、结转下年</t>
    <phoneticPr fontId="1" type="noConversion"/>
  </si>
  <si>
    <t xml:space="preserve">    旅游发展基金支出</t>
  </si>
  <si>
    <t xml:space="preserve">      地方旅游开发项目补助</t>
  </si>
  <si>
    <t xml:space="preserve">    大中型水库移民后期扶持基金支出</t>
  </si>
  <si>
    <t xml:space="preserve">      基础设施建设和经济发展</t>
  </si>
  <si>
    <t xml:space="preserve">      其他大中型水库移民后期扶持基金支出</t>
  </si>
  <si>
    <t xml:space="preserve">    小型水库移民扶助基金及对应专项债务收入安排的支出</t>
  </si>
  <si>
    <t xml:space="preserve">    国有土地使用权出让收入及对应专项债务收入安排的支出</t>
  </si>
  <si>
    <t xml:space="preserve">      征地和拆迁补偿支出</t>
  </si>
  <si>
    <t xml:space="preserve">      城市建设支出</t>
  </si>
  <si>
    <t xml:space="preserve">      其他国有土地使用权出让收入安排的支出</t>
  </si>
  <si>
    <t xml:space="preserve">    农业土地开发资金及对应专项债务收入安排的支出</t>
  </si>
  <si>
    <t xml:space="preserve">    城市基础设施配套费及对应专项债务收入安排的支出</t>
  </si>
  <si>
    <t xml:space="preserve">      城市公共设施</t>
  </si>
  <si>
    <t xml:space="preserve">      其他城市基础设施配套费安排的支出</t>
  </si>
  <si>
    <t xml:space="preserve">    棚户区改造专项债券收入安排的支出</t>
  </si>
  <si>
    <t xml:space="preserve">    大中型水库库区基金及对应专项债务收入安排的支出</t>
  </si>
  <si>
    <t xml:space="preserve">    三峡水库库区基金支出</t>
  </si>
  <si>
    <t xml:space="preserve">      解决移民遗留问题</t>
  </si>
  <si>
    <t xml:space="preserve">      其他三峡水库库区基金支出</t>
  </si>
  <si>
    <t xml:space="preserve">    国家重大水利工程建设基金及对应专项债务收入安排的支出</t>
  </si>
  <si>
    <t xml:space="preserve">      三峡工程后续工作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</si>
  <si>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</si>
  <si>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</si>
  <si>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</si>
  <si>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</si>
  <si>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</si>
  <si>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</si>
  <si>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</si>
  <si>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</si>
  <si>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</si>
  <si>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</si>
  <si>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</si>
  <si>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</si>
  <si>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</si>
  <si>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</si>
  <si>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一、文化旅游体育与传媒支出</t>
    <phoneticPr fontId="3"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</si>
  <si>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</si>
  <si>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</si>
  <si>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</si>
  <si>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</si>
  <si>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</si>
  <si>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</si>
  <si>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三、调出资金</t>
    <phoneticPr fontId="3" type="noConversion"/>
  </si>
  <si>
    <t>四、地方政府债务还本支出</t>
    <phoneticPr fontId="3" type="noConversion"/>
  </si>
  <si>
    <t>五、结转下年</t>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</si>
  <si>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</si>
  <si>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</si>
  <si>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</si>
  <si>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</si>
  <si>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</si>
  <si>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</si>
  <si>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</si>
  <si>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</si>
  <si>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</si>
  <si>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</si>
  <si>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</si>
  <si>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</si>
  <si>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</si>
  <si>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</si>
  <si>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</si>
  <si>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</si>
  <si>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</si>
  <si>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</si>
  <si>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</si>
  <si>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</si>
  <si>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</si>
  <si>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</si>
  <si>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</si>
  <si>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</si>
  <si>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</si>
  <si>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</si>
  <si>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</si>
  <si>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</si>
  <si>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派驻派出机构</t>
  </si>
  <si>
    <t xml:space="preserve">    商贸事务</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</si>
  <si>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</si>
  <si>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</si>
  <si>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</si>
  <si>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</si>
  <si>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</si>
  <si>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</si>
  <si>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</si>
  <si>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</si>
  <si>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</si>
  <si>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</si>
  <si>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机关服务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</si>
  <si>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</si>
  <si>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</si>
  <si>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</si>
  <si>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</si>
  <si>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</si>
  <si>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</si>
  <si>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</si>
  <si>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</si>
  <si>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</si>
  <si>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</si>
  <si>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</si>
  <si>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</si>
  <si>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预备役部队</t>
  </si>
  <si>
    <t xml:space="preserve">      民兵</t>
  </si>
  <si>
    <t xml:space="preserve">      其他国防动员支出</t>
  </si>
  <si>
    <t xml:space="preserve">    武装警察</t>
  </si>
  <si>
    <t xml:space="preserve">      内卫</t>
  </si>
  <si>
    <t xml:space="preserve">    公安</t>
  </si>
  <si>
    <t xml:space="preserve">      信息化建设</t>
  </si>
  <si>
    <t xml:space="preserve">      执法办案</t>
  </si>
  <si>
    <t xml:space="preserve">      特别业务</t>
  </si>
  <si>
    <t xml:space="preserve">      其他公安支出</t>
  </si>
  <si>
    <t xml:space="preserve">    司法</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</si>
  <si>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</si>
  <si>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</si>
  <si>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</si>
  <si>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</si>
  <si>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</si>
  <si>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</si>
  <si>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</si>
  <si>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</si>
  <si>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</si>
  <si>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</si>
  <si>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</si>
  <si>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</si>
  <si>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</si>
  <si>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</si>
  <si>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</si>
  <si>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</si>
  <si>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技校教育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</si>
  <si>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</si>
  <si>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</si>
  <si>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</si>
  <si>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</si>
  <si>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</si>
  <si>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</si>
  <si>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</si>
  <si>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</si>
  <si>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</si>
  <si>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农村中小学校舍建设</t>
  </si>
  <si>
    <t xml:space="preserve">      农村中小学教学设施</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</si>
  <si>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</si>
  <si>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</si>
  <si>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</si>
  <si>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</si>
  <si>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</si>
  <si>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</si>
  <si>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</si>
  <si>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</si>
  <si>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</si>
  <si>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科学技术普及</t>
  </si>
  <si>
    <t xml:space="preserve">      其他科学技术普及支出</t>
  </si>
  <si>
    <t xml:space="preserve">    文化</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</si>
  <si>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</si>
  <si>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</si>
  <si>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</si>
  <si>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</si>
  <si>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</si>
  <si>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</si>
  <si>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文化市场管理</t>
  </si>
  <si>
    <t xml:space="preserve">      旅游宣传</t>
  </si>
  <si>
    <t xml:space="preserve">      旅游行业业务管理</t>
  </si>
  <si>
    <t xml:space="preserve">      其他文化支出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</si>
  <si>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</si>
  <si>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</si>
  <si>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</si>
  <si>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</si>
  <si>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</si>
  <si>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</si>
  <si>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</si>
  <si>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</si>
  <si>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</si>
  <si>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</si>
  <si>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其他新闻出版电影支出</t>
  </si>
  <si>
    <t xml:space="preserve">    广播电视</t>
  </si>
  <si>
    <t xml:space="preserve">      广播</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</si>
  <si>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</si>
  <si>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</si>
  <si>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</si>
  <si>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</si>
  <si>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</si>
  <si>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</si>
  <si>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</si>
  <si>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</si>
  <si>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</si>
  <si>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</si>
  <si>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</si>
  <si>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</si>
  <si>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</si>
  <si>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</si>
  <si>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</si>
  <si>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</si>
  <si>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</si>
  <si>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</si>
  <si>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</si>
  <si>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</si>
  <si>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</si>
  <si>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</si>
  <si>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</si>
  <si>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就业补助</t>
  </si>
  <si>
    <t xml:space="preserve">      其他就业补助支出</t>
  </si>
  <si>
    <t xml:space="preserve">    抚恤</t>
  </si>
  <si>
    <t xml:space="preserve">      死亡抚恤</t>
  </si>
  <si>
    <t xml:space="preserve">      伤残抚恤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</si>
  <si>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</si>
  <si>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</si>
  <si>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</si>
  <si>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</si>
  <si>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</si>
  <si>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</si>
  <si>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</si>
  <si>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</si>
  <si>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</si>
  <si>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</si>
  <si>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</si>
  <si>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</si>
  <si>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</si>
  <si>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</si>
  <si>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</si>
  <si>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</si>
  <si>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</si>
  <si>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</si>
  <si>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</si>
  <si>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</si>
  <si>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</si>
  <si>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</si>
  <si>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</si>
  <si>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</si>
  <si>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</si>
  <si>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</si>
  <si>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</si>
  <si>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</si>
  <si>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</si>
  <si>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</si>
  <si>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</si>
  <si>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</si>
  <si>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</si>
  <si>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</si>
  <si>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</si>
  <si>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</si>
  <si>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</si>
  <si>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</si>
  <si>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</si>
  <si>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其他医疗卫生与计划生育管理事务支出</t>
  </si>
  <si>
    <t xml:space="preserve">    公立医院</t>
  </si>
  <si>
    <t xml:space="preserve">      综合医院</t>
  </si>
  <si>
    <t xml:space="preserve">      中医(民族)医院</t>
  </si>
  <si>
    <t xml:space="preserve">      妇产医院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</si>
  <si>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</si>
  <si>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</si>
  <si>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</si>
  <si>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</si>
  <si>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</si>
  <si>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</si>
  <si>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</si>
  <si>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</si>
  <si>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</si>
  <si>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</si>
  <si>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</si>
  <si>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</si>
  <si>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</si>
  <si>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</si>
  <si>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</si>
  <si>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</si>
  <si>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</si>
  <si>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</si>
  <si>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</si>
  <si>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</si>
  <si>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</si>
  <si>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</si>
  <si>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</si>
  <si>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</si>
  <si>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</si>
  <si>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</si>
  <si>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</si>
  <si>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</si>
  <si>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</si>
  <si>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</si>
  <si>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</si>
  <si>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</si>
  <si>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</si>
  <si>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</si>
  <si>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</si>
  <si>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</si>
  <si>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</si>
  <si>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</si>
  <si>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</si>
  <si>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</si>
  <si>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</si>
  <si>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</si>
  <si>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</si>
  <si>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</si>
  <si>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</si>
  <si>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</si>
  <si>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</si>
  <si>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</si>
  <si>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</si>
  <si>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</si>
  <si>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</si>
  <si>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</si>
  <si>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</si>
  <si>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</si>
  <si>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政策性社会性支出补助</t>
  </si>
  <si>
    <t xml:space="preserve">    退耕还林</t>
  </si>
  <si>
    <t xml:space="preserve">      退耕还林粮食折现补贴</t>
  </si>
  <si>
    <t xml:space="preserve">    能源节约利用(款)</t>
  </si>
  <si>
    <t xml:space="preserve">      能源节能利用(项)</t>
  </si>
  <si>
    <t xml:space="preserve">    污染减排</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</si>
  <si>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</si>
  <si>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</si>
  <si>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</si>
  <si>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</si>
  <si>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</si>
  <si>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</si>
  <si>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</si>
  <si>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</si>
  <si>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</si>
  <si>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</si>
  <si>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</si>
  <si>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</si>
  <si>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</si>
  <si>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</si>
  <si>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</si>
  <si>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</si>
  <si>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</si>
  <si>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</si>
  <si>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</si>
  <si>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</si>
  <si>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</si>
  <si>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</si>
  <si>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</si>
  <si>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</si>
  <si>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</si>
  <si>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</si>
  <si>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</si>
  <si>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</si>
  <si>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</si>
  <si>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</si>
  <si>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</si>
  <si>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</si>
  <si>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</si>
  <si>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</si>
  <si>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</si>
  <si>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</si>
  <si>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</si>
  <si>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</si>
  <si>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</si>
  <si>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</si>
  <si>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林业自然保护区</t>
  </si>
  <si>
    <t xml:space="preserve">      林业执法与监督</t>
  </si>
  <si>
    <t xml:space="preserve">      林区公共支出</t>
  </si>
  <si>
    <t xml:space="preserve">      林业防灾减灾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</si>
  <si>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</si>
  <si>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</si>
  <si>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</si>
  <si>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</si>
  <si>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</si>
  <si>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</si>
  <si>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</si>
  <si>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</si>
  <si>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</si>
  <si>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</si>
  <si>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</si>
  <si>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</si>
  <si>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</si>
  <si>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</si>
  <si>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</si>
  <si>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</si>
  <si>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</si>
  <si>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</si>
  <si>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</si>
  <si>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</si>
  <si>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</si>
  <si>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</si>
  <si>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其他扶贫支出</t>
  </si>
  <si>
    <t xml:space="preserve">    农业综合开发</t>
  </si>
  <si>
    <t xml:space="preserve">      土地治理</t>
  </si>
  <si>
    <t xml:space="preserve">      产业化发展</t>
  </si>
  <si>
    <t xml:space="preserve">    农村综合改革</t>
  </si>
  <si>
    <t xml:space="preserve">      对村级一事一议的补助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</si>
  <si>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</si>
  <si>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</si>
  <si>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</si>
  <si>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</si>
  <si>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</si>
  <si>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 xml:space="preserve">    其他农林水事务支出(款)</t>
  </si>
  <si>
    <t xml:space="preserve">      其他农林水事务支出(项)</t>
  </si>
  <si>
    <t xml:space="preserve">    公路水路运输</t>
  </si>
  <si>
    <t xml:space="preserve">      公路建设</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</si>
  <si>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</si>
  <si>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</si>
  <si>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</si>
  <si>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</si>
  <si>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</si>
  <si>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</si>
  <si>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铁路运输</t>
  </si>
  <si>
    <t xml:space="preserve">      铁路路网建设</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</si>
  <si>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</si>
  <si>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</si>
  <si>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</si>
  <si>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</si>
  <si>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</si>
  <si>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</si>
  <si>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</si>
  <si>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</si>
  <si>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</si>
  <si>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</si>
  <si>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</si>
  <si>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</si>
  <si>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</si>
  <si>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</si>
  <si>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</si>
  <si>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</si>
  <si>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</si>
  <si>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</si>
  <si>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</si>
  <si>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</si>
  <si>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</si>
  <si>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</si>
  <si>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金融部门其他行政支出</t>
  </si>
  <si>
    <t xml:space="preserve">    金融发展支出</t>
  </si>
  <si>
    <t xml:space="preserve">      商业银行贷款贴息</t>
  </si>
  <si>
    <t xml:space="preserve">      其他金融发展支出</t>
  </si>
  <si>
    <t xml:space="preserve">    国土资源事务</t>
  </si>
  <si>
    <t xml:space="preserve">      土地资源调查</t>
  </si>
  <si>
    <t xml:space="preserve">      土地资源储备支出</t>
  </si>
  <si>
    <t xml:space="preserve">      其他国土资源事务支出</t>
  </si>
  <si>
    <t xml:space="preserve">    气象事务</t>
  </si>
  <si>
    <t xml:space="preserve">      气象事业机构</t>
  </si>
  <si>
    <t xml:space="preserve">      气象探测</t>
  </si>
  <si>
    <t xml:space="preserve">      气象信息传输及管理</t>
  </si>
  <si>
    <t xml:space="preserve">      气象服务</t>
  </si>
  <si>
    <t xml:space="preserve">    其他自然资源海洋气象等支出</t>
  </si>
  <si>
    <t xml:space="preserve">      其他自然资源海洋气象等支出</t>
  </si>
  <si>
    <t xml:space="preserve">    保障性安居工程支出</t>
  </si>
  <si>
    <t xml:space="preserve">      廉租住房</t>
  </si>
  <si>
    <t xml:space="preserve">      棚户区改造</t>
  </si>
  <si>
    <t xml:space="preserve">      公共租赁住房</t>
  </si>
  <si>
    <t xml:space="preserve">      保障性住房租金补贴</t>
  </si>
  <si>
    <t xml:space="preserve">      其他保障性安居工程支出</t>
  </si>
  <si>
    <t xml:space="preserve">    住房改革支出</t>
  </si>
  <si>
    <t xml:space="preserve">      住房公积金</t>
  </si>
  <si>
    <t xml:space="preserve">      购房补贴</t>
  </si>
  <si>
    <t xml:space="preserve">    粮油事务</t>
  </si>
  <si>
    <t xml:space="preserve">      其他粮油事务支出</t>
  </si>
  <si>
    <t xml:space="preserve">    重要商品储备</t>
  </si>
  <si>
    <t xml:space="preserve">      肉类储备</t>
  </si>
  <si>
    <t xml:space="preserve">    应急管理事务</t>
  </si>
  <si>
    <t xml:space="preserve">      安全监管</t>
  </si>
  <si>
    <t xml:space="preserve">    消防事务</t>
  </si>
  <si>
    <t xml:space="preserve">      消防应急救援</t>
  </si>
  <si>
    <t xml:space="preserve">    森林消防事务</t>
  </si>
  <si>
    <t xml:space="preserve">      其他森林消防事务支出</t>
  </si>
  <si>
    <t xml:space="preserve">    自然灾害防治</t>
  </si>
  <si>
    <t xml:space="preserve">      地质灾害防治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</si>
  <si>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</si>
  <si>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</si>
  <si>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</si>
  <si>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</si>
  <si>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</si>
  <si>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一、一般公共服务支出</t>
    <phoneticPr fontId="1" type="noConversion"/>
  </si>
  <si>
    <t>二、国防支出</t>
  </si>
  <si>
    <t>二、国防支出</t>
    <phoneticPr fontId="1" type="noConversion"/>
  </si>
  <si>
    <t>三、公共安全支出</t>
  </si>
  <si>
    <t>三、公共安全支出</t>
    <phoneticPr fontId="1" type="noConversion"/>
  </si>
  <si>
    <t>四、教育支出</t>
  </si>
  <si>
    <t>四、教育支出</t>
    <phoneticPr fontId="1" type="noConversion"/>
  </si>
  <si>
    <t>五、科学技术支出</t>
  </si>
  <si>
    <t>五、科学技术支出</t>
    <phoneticPr fontId="1" type="noConversion"/>
  </si>
  <si>
    <t>六、文化旅游体育与传媒支出</t>
  </si>
  <si>
    <t>六、文化旅游体育与传媒支出</t>
    <phoneticPr fontId="1" type="noConversion"/>
  </si>
  <si>
    <t>七、社会保障和就业支出</t>
  </si>
  <si>
    <t>七、社会保障和就业支出</t>
    <phoneticPr fontId="1" type="noConversion"/>
  </si>
  <si>
    <t>二十、其他支出(类)</t>
    <phoneticPr fontId="1" type="noConversion"/>
  </si>
  <si>
    <t>九、节能环保支出</t>
  </si>
  <si>
    <t>九、节能环保支出</t>
    <phoneticPr fontId="1" type="noConversion"/>
  </si>
  <si>
    <t>十、城乡社区支出</t>
  </si>
  <si>
    <t>十、城乡社区支出</t>
    <phoneticPr fontId="1" type="noConversion"/>
  </si>
  <si>
    <t>十一、农林水支出</t>
  </si>
  <si>
    <t>十一、农林水支出</t>
    <phoneticPr fontId="1" type="noConversion"/>
  </si>
  <si>
    <t>十二、交通运输支出</t>
  </si>
  <si>
    <t>十二、交通运输支出</t>
    <phoneticPr fontId="1" type="noConversion"/>
  </si>
  <si>
    <t>十三、资源勘探信息等支出</t>
    <phoneticPr fontId="1" type="noConversion"/>
  </si>
  <si>
    <t>十四、商业服务业等支出</t>
  </si>
  <si>
    <t>十四、商业服务业等支出</t>
    <phoneticPr fontId="1" type="noConversion"/>
  </si>
  <si>
    <t>十五、金融支出</t>
  </si>
  <si>
    <t>十五、金融支出</t>
    <phoneticPr fontId="1" type="noConversion"/>
  </si>
  <si>
    <t>十六、自然资源海洋气象等支出</t>
  </si>
  <si>
    <t>十六、自然资源海洋气象等支出</t>
    <phoneticPr fontId="1" type="noConversion"/>
  </si>
  <si>
    <t>十七、住房保障支出</t>
  </si>
  <si>
    <t>十七、住房保障支出</t>
    <phoneticPr fontId="1" type="noConversion"/>
  </si>
  <si>
    <t>十八、粮油物资储备支出</t>
    <phoneticPr fontId="1" type="noConversion"/>
  </si>
  <si>
    <t>十九、灾害防治及应急管理支出</t>
    <phoneticPr fontId="1" type="noConversion"/>
  </si>
  <si>
    <t>二十一、债务付息支出</t>
    <phoneticPr fontId="1" type="noConversion"/>
  </si>
  <si>
    <t>二十二、债务发行费用支出</t>
    <phoneticPr fontId="1" type="noConversion"/>
  </si>
  <si>
    <t xml:space="preserve">    国有土地使用权出让收入</t>
  </si>
  <si>
    <t xml:space="preserve">    城市基础设施配套费收入</t>
  </si>
  <si>
    <t xml:space="preserve">    地方政府债券转贷收入(新增）</t>
  </si>
  <si>
    <t xml:space="preserve">    地方政府债券转贷收入(再融资）</t>
  </si>
  <si>
    <t>二、债务转贷收入</t>
    <phoneticPr fontId="1" type="noConversion"/>
  </si>
  <si>
    <t xml:space="preserve">    地方政府债券还本支出</t>
  </si>
  <si>
    <t>三、上年结转</t>
    <phoneticPr fontId="3" type="noConversion"/>
  </si>
  <si>
    <t>六、上年结转</t>
    <phoneticPr fontId="1" type="noConversion"/>
  </si>
  <si>
    <t>二、上年结转</t>
    <phoneticPr fontId="1" type="noConversion"/>
  </si>
  <si>
    <t>一、利润收入</t>
    <phoneticPr fontId="1" type="noConversion"/>
  </si>
  <si>
    <t xml:space="preserve">五、债务转贷收入 </t>
  </si>
  <si>
    <t>表6</t>
    <phoneticPr fontId="3" type="noConversion"/>
  </si>
  <si>
    <t>一、一般性转移支付支出</t>
    <phoneticPr fontId="1" type="noConversion"/>
  </si>
  <si>
    <t xml:space="preserve">       体制补助收入</t>
    <phoneticPr fontId="1" type="noConversion"/>
  </si>
  <si>
    <t xml:space="preserve">       结算补助收入</t>
    <phoneticPr fontId="1" type="noConversion"/>
  </si>
  <si>
    <t xml:space="preserve">       其他一般性转移支付收入</t>
    <phoneticPr fontId="1" type="noConversion"/>
  </si>
  <si>
    <t>二、专项转移支付支出</t>
    <phoneticPr fontId="1" type="noConversion"/>
  </si>
  <si>
    <t xml:space="preserve">       一般公共服务</t>
    <phoneticPr fontId="1" type="noConversion"/>
  </si>
  <si>
    <t xml:space="preserve">       国土海洋气象等</t>
    <phoneticPr fontId="1" type="noConversion"/>
  </si>
  <si>
    <t xml:space="preserve">       灾害防治及应急管理</t>
    <phoneticPr fontId="1" type="noConversion"/>
  </si>
  <si>
    <t xml:space="preserve">    城市基础设施配套费安排的支出</t>
  </si>
  <si>
    <t>（分地区）</t>
    <phoneticPr fontId="3" type="noConversion"/>
  </si>
  <si>
    <t>单位：万元</t>
    <phoneticPr fontId="3" type="noConversion"/>
  </si>
  <si>
    <t>支      出</t>
    <phoneticPr fontId="3" type="noConversion"/>
  </si>
  <si>
    <t>预算数</t>
    <phoneticPr fontId="3" type="noConversion"/>
  </si>
  <si>
    <t>　  企业所得税</t>
  </si>
  <si>
    <t>　  个人所得税</t>
  </si>
  <si>
    <t>　  资源税</t>
  </si>
  <si>
    <t>　  城市维护建设税</t>
  </si>
  <si>
    <t>　  房产税</t>
  </si>
  <si>
    <t>　  印花税</t>
  </si>
  <si>
    <t xml:space="preserve">  　城镇土地使用税</t>
  </si>
  <si>
    <t>　  土地增值税</t>
  </si>
  <si>
    <t>　  耕地占用税</t>
  </si>
  <si>
    <t>　  契税</t>
  </si>
  <si>
    <t xml:space="preserve">    环境保护税</t>
  </si>
  <si>
    <t>　  其他税收收入</t>
  </si>
  <si>
    <t xml:space="preserve">   其他税收收入</t>
    <phoneticPr fontId="1" type="noConversion"/>
  </si>
  <si>
    <t>二十、债务付息支出</t>
  </si>
  <si>
    <t>五、其他支出</t>
  </si>
  <si>
    <t>六、债务付息支出</t>
  </si>
  <si>
    <t>单位：万元</t>
  </si>
  <si>
    <t xml:space="preserve">      农村基础设施建设支出</t>
  </si>
  <si>
    <t xml:space="preserve">    国家重大水利工程建设基金安排的支出</t>
  </si>
  <si>
    <t xml:space="preserve">    彩票公益金安排的支出</t>
  </si>
  <si>
    <t>预算数</t>
    <phoneticPr fontId="1" type="noConversion"/>
  </si>
  <si>
    <t xml:space="preserve">    捐赠收入</t>
    <phoneticPr fontId="1" type="noConversion"/>
  </si>
  <si>
    <t xml:space="preserve">    地方政府其他债务还本支出
   </t>
    <phoneticPr fontId="3" type="noConversion"/>
  </si>
  <si>
    <t>一、调出资金</t>
    <phoneticPr fontId="1" type="noConversion"/>
  </si>
  <si>
    <t>二、债务还本支出</t>
    <phoneticPr fontId="3" type="noConversion"/>
  </si>
  <si>
    <t>三、上解支出</t>
    <phoneticPr fontId="3" type="noConversion"/>
  </si>
  <si>
    <t xml:space="preserve">      其他政府办公厅（室）及相关机构事务支出</t>
  </si>
  <si>
    <t xml:space="preserve">    党委办公厅（室）及相关机构事务</t>
  </si>
  <si>
    <t xml:space="preserve">    其他一般公共服务支出</t>
  </si>
  <si>
    <t xml:space="preserve">      其他一般公共服务支出</t>
  </si>
  <si>
    <t xml:space="preserve">    武装警察部队</t>
  </si>
  <si>
    <t xml:space="preserve">      武装警察部队</t>
  </si>
  <si>
    <t xml:space="preserve">    其他教育支出</t>
  </si>
  <si>
    <t xml:space="preserve">    文化和旅游</t>
    <phoneticPr fontId="1" type="noConversion"/>
  </si>
  <si>
    <t xml:space="preserve">      文化和旅游市场管理</t>
  </si>
  <si>
    <t xml:space="preserve">      其他文化和旅游支出</t>
  </si>
  <si>
    <t xml:space="preserve">      宣传文化发展专项支出</t>
  </si>
  <si>
    <t xml:space="preserve">    卫生健康管理事务</t>
    <phoneticPr fontId="1" type="noConversion"/>
  </si>
  <si>
    <t xml:space="preserve">      其他卫生健康管理事务支出</t>
  </si>
  <si>
    <t xml:space="preserve">      中医（民族）医院</t>
  </si>
  <si>
    <t xml:space="preserve">      中医（民族医）药专项</t>
  </si>
  <si>
    <t xml:space="preserve">    老龄卫生健康服务</t>
  </si>
  <si>
    <t xml:space="preserve">      老龄卫生健康服务</t>
  </si>
  <si>
    <t xml:space="preserve">      其他卫生健康支出</t>
  </si>
  <si>
    <t xml:space="preserve">      生态环境保护宣传</t>
  </si>
  <si>
    <t xml:space="preserve">      社会保险补助</t>
  </si>
  <si>
    <t xml:space="preserve">      其他退耕还林支出</t>
  </si>
  <si>
    <t xml:space="preserve">    其他节能环保支出</t>
  </si>
  <si>
    <t xml:space="preserve">      城乡社区管理事务</t>
  </si>
  <si>
    <t xml:space="preserve">        行政运行</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</si>
  <si>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</si>
  <si>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</si>
  <si>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</si>
  <si>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</si>
  <si>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</si>
  <si>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其他城乡社区公共设施支出</t>
  </si>
  <si>
    <t xml:space="preserve">      城乡社区环境卫生</t>
  </si>
  <si>
    <t xml:space="preserve">      建设市场管理与监督</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</si>
  <si>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</si>
  <si>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</si>
  <si>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</si>
  <si>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</si>
  <si>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</si>
  <si>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</si>
  <si>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农业行业业务管理</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</si>
  <si>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</si>
  <si>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</si>
  <si>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</si>
  <si>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</si>
  <si>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</si>
  <si>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</si>
  <si>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</si>
  <si>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林业和草原</t>
  </si>
  <si>
    <t xml:space="preserve">        一般行政管理事务</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</si>
  <si>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</si>
  <si>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</si>
  <si>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</si>
  <si>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</si>
  <si>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</si>
  <si>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</si>
  <si>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</si>
  <si>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防灾减灾</t>
  </si>
  <si>
    <t xml:space="preserve">        其他林业支出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</si>
  <si>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</si>
  <si>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</si>
  <si>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</si>
  <si>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</si>
  <si>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</si>
  <si>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</si>
  <si>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</si>
  <si>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</si>
  <si>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</si>
  <si>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</si>
  <si>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</si>
  <si>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</si>
  <si>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</si>
  <si>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</si>
  <si>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</si>
  <si>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</si>
  <si>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其他扶贫支出</t>
  </si>
  <si>
    <t xml:space="preserve">      农业综合开发</t>
  </si>
  <si>
    <t xml:space="preserve">        土地治理</t>
  </si>
  <si>
    <t xml:space="preserve">      农村综合改革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</si>
  <si>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</si>
  <si>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</si>
  <si>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</si>
  <si>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</si>
  <si>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</si>
  <si>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</si>
  <si>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公路水路运输</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</si>
  <si>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</si>
  <si>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</si>
  <si>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</si>
  <si>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</si>
  <si>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</si>
  <si>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</si>
  <si>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</si>
  <si>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</si>
  <si>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</si>
  <si>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</si>
  <si>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</si>
  <si>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</si>
  <si>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</si>
  <si>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</si>
  <si>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</si>
  <si>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</si>
  <si>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支持中小企业发展和管理支出</t>
  </si>
  <si>
    <t xml:space="preserve">        机关服务</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</si>
  <si>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</si>
  <si>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</si>
  <si>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</si>
  <si>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</si>
  <si>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</si>
  <si>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</si>
  <si>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 xml:space="preserve">      自然资源事务</t>
  </si>
  <si>
    <t xml:space="preserve">        土地资源储备支出</t>
  </si>
  <si>
    <t xml:space="preserve">        其他自然资源事务支出</t>
  </si>
  <si>
    <t xml:space="preserve">      气象事务</t>
  </si>
  <si>
    <t xml:space="preserve">        气象事业机构</t>
  </si>
  <si>
    <t xml:space="preserve">        气象探测</t>
  </si>
  <si>
    <t xml:space="preserve">        气象信息传输及管理</t>
  </si>
  <si>
    <t xml:space="preserve">        气象服务</t>
  </si>
  <si>
    <t xml:space="preserve">      保障性安居工程支出</t>
  </si>
  <si>
    <t xml:space="preserve">        廉租住房</t>
  </si>
  <si>
    <t xml:space="preserve">        棚户区改造</t>
  </si>
  <si>
    <t xml:space="preserve">        公共租赁住房</t>
  </si>
  <si>
    <t xml:space="preserve">        保障性住房租金补贴</t>
  </si>
  <si>
    <t xml:space="preserve">      住房改革支出</t>
  </si>
  <si>
    <t xml:space="preserve">      地方政府一般债务付息支出</t>
  </si>
  <si>
    <t xml:space="preserve">        其他支出</t>
  </si>
  <si>
    <t xml:space="preserve">      金融发展支出</t>
    <phoneticPr fontId="1" type="noConversion"/>
  </si>
  <si>
    <t xml:space="preserve">        利息费用补贴支出</t>
    <phoneticPr fontId="1" type="noConversion"/>
  </si>
  <si>
    <t xml:space="preserve">       应急管理事务</t>
    <phoneticPr fontId="1" type="noConversion"/>
  </si>
  <si>
    <t xml:space="preserve">         行政运行</t>
    <phoneticPr fontId="1" type="noConversion"/>
  </si>
  <si>
    <t xml:space="preserve">         一般行政管理事务</t>
    <phoneticPr fontId="1" type="noConversion"/>
  </si>
  <si>
    <t>二、国防支出</t>
    <phoneticPr fontId="1" type="noConversion"/>
  </si>
  <si>
    <t>三、公共安全支出</t>
    <phoneticPr fontId="1" type="noConversion"/>
  </si>
  <si>
    <t>四、教育支出</t>
    <phoneticPr fontId="1" type="noConversion"/>
  </si>
  <si>
    <t>五、科学技术支出</t>
    <phoneticPr fontId="1" type="noConversion"/>
  </si>
  <si>
    <t>六、文化旅游体育与传媒支出</t>
    <phoneticPr fontId="1" type="noConversion"/>
  </si>
  <si>
    <t>七、社会保障和就业支出</t>
    <phoneticPr fontId="1" type="noConversion"/>
  </si>
  <si>
    <t>八、卫生健康支出</t>
  </si>
  <si>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</si>
  <si>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</si>
  <si>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</si>
  <si>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</si>
  <si>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</si>
  <si>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</si>
  <si>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</si>
  <si>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</si>
  <si>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</si>
  <si>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十八、灾害防治及应急管理支出</t>
  </si>
  <si>
    <t>十八、灾害防治及应急管理支出</t>
    <phoneticPr fontId="1" type="noConversion"/>
  </si>
  <si>
    <t>十九、预备费</t>
  </si>
  <si>
    <t>十九、预备费</t>
    <phoneticPr fontId="1" type="noConversion"/>
  </si>
  <si>
    <t>二十、债务付息支出</t>
    <phoneticPr fontId="1" type="noConversion"/>
  </si>
  <si>
    <t>二十一、其他支出</t>
  </si>
  <si>
    <t>二十一、其他支出</t>
    <phoneticPr fontId="1" type="noConversion"/>
  </si>
  <si>
    <t xml:space="preserve">      消防事务</t>
    <phoneticPr fontId="1" type="noConversion"/>
  </si>
  <si>
    <t xml:space="preserve">      森林消防事务</t>
    <phoneticPr fontId="1" type="noConversion"/>
  </si>
  <si>
    <t xml:space="preserve">        其他森林消防事务支出</t>
    <phoneticPr fontId="1" type="noConversion"/>
  </si>
  <si>
    <t xml:space="preserve">      自然灾害防治</t>
    <phoneticPr fontId="1" type="noConversion"/>
  </si>
  <si>
    <t xml:space="preserve">        地质灾害防治</t>
    <phoneticPr fontId="1" type="noConversion"/>
  </si>
  <si>
    <t xml:space="preserve">      自然灾害救灾及恢复重建支出</t>
    <phoneticPr fontId="1" type="noConversion"/>
  </si>
  <si>
    <t xml:space="preserve">        地方自然灾害生活补助</t>
    <phoneticPr fontId="1" type="noConversion"/>
  </si>
  <si>
    <t>（按功能分类科目的基本支出和项目支出）</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</si>
  <si>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</si>
  <si>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</si>
  <si>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</si>
  <si>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</si>
  <si>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</si>
  <si>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灾害防治及应急管理支出</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</si>
  <si>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</si>
  <si>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</si>
  <si>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</si>
  <si>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</si>
  <si>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</si>
  <si>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</si>
  <si>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</si>
  <si>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</si>
  <si>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</si>
  <si>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</si>
  <si>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</si>
  <si>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</si>
  <si>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</si>
  <si>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</si>
  <si>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</si>
  <si>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</si>
  <si>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</si>
  <si>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</si>
  <si>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</si>
  <si>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</si>
  <si>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</si>
  <si>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</si>
  <si>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</si>
  <si>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</si>
  <si>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</si>
  <si>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</si>
  <si>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 xml:space="preserve">    其他对个人和家庭补助</t>
  </si>
  <si>
    <t xml:space="preserve">      专项普查活动</t>
    <phoneticPr fontId="1" type="noConversion"/>
  </si>
  <si>
    <t xml:space="preserve">      事业运行</t>
    <phoneticPr fontId="1" type="noConversion"/>
  </si>
  <si>
    <t xml:space="preserve">    对外联络事务</t>
    <phoneticPr fontId="1" type="noConversion"/>
  </si>
  <si>
    <t xml:space="preserve">      其他对外联络事务支出</t>
    <phoneticPr fontId="1" type="noConversion"/>
  </si>
  <si>
    <t xml:space="preserve">    网信事务</t>
    <phoneticPr fontId="1" type="noConversion"/>
  </si>
  <si>
    <t xml:space="preserve">      市场秩序执法</t>
    <phoneticPr fontId="1" type="noConversion"/>
  </si>
  <si>
    <t xml:space="preserve">    其他国防支出</t>
    <phoneticPr fontId="1" type="noConversion"/>
  </si>
  <si>
    <t xml:space="preserve">      其他国防支出</t>
    <phoneticPr fontId="1" type="noConversion"/>
  </si>
  <si>
    <t xml:space="preserve">    国家保密</t>
    <phoneticPr fontId="1" type="noConversion"/>
  </si>
  <si>
    <t xml:space="preserve">      保密管理</t>
    <phoneticPr fontId="1" type="noConversion"/>
  </si>
  <si>
    <t xml:space="preserve">    其他公共安全支出</t>
    <phoneticPr fontId="1" type="noConversion"/>
  </si>
  <si>
    <t xml:space="preserve">      其他公共安全支出</t>
    <phoneticPr fontId="1" type="noConversion"/>
  </si>
  <si>
    <t xml:space="preserve">      中等职业教育</t>
    <phoneticPr fontId="1" type="noConversion"/>
  </si>
  <si>
    <t xml:space="preserve">      其他教育支出</t>
    <phoneticPr fontId="1" type="noConversion"/>
  </si>
  <si>
    <t xml:space="preserve">    应用研究</t>
    <phoneticPr fontId="1" type="noConversion"/>
  </si>
  <si>
    <t xml:space="preserve">      其他应用研究支出</t>
    <phoneticPr fontId="1" type="noConversion"/>
  </si>
  <si>
    <t xml:space="preserve">    技术研究与开发</t>
    <phoneticPr fontId="1" type="noConversion"/>
  </si>
  <si>
    <t xml:space="preserve">      其他技术研究与开发支出</t>
    <phoneticPr fontId="1" type="noConversion"/>
  </si>
  <si>
    <t xml:space="preserve">      机关服务</t>
    <phoneticPr fontId="1" type="noConversion"/>
  </si>
  <si>
    <t xml:space="preserve">      行政运行</t>
    <phoneticPr fontId="1" type="noConversion"/>
  </si>
  <si>
    <t xml:space="preserve">      其他退役军人管理事务支出</t>
    <phoneticPr fontId="1" type="noConversion"/>
  </si>
  <si>
    <t xml:space="preserve">    其他社会保障和就业支出</t>
    <phoneticPr fontId="1" type="noConversion"/>
  </si>
  <si>
    <t xml:space="preserve">      其他社会保障和就业支出</t>
    <phoneticPr fontId="1" type="noConversion"/>
  </si>
  <si>
    <t xml:space="preserve">    医疗保障管理事务</t>
    <phoneticPr fontId="1" type="noConversion"/>
  </si>
  <si>
    <t xml:space="preserve">      医疗保障政策管理</t>
    <phoneticPr fontId="1" type="noConversion"/>
  </si>
  <si>
    <t xml:space="preserve">      医疗保障经办事务</t>
    <phoneticPr fontId="1" type="noConversion"/>
  </si>
  <si>
    <t xml:space="preserve">      生态环境执法监察</t>
    <phoneticPr fontId="1" type="noConversion"/>
  </si>
  <si>
    <t xml:space="preserve">    退耕还林还草</t>
    <phoneticPr fontId="1" type="noConversion"/>
  </si>
  <si>
    <t xml:space="preserve">    可再生能源</t>
    <phoneticPr fontId="1" type="noConversion"/>
  </si>
  <si>
    <t xml:space="preserve">      可再生能源</t>
    <phoneticPr fontId="1" type="noConversion"/>
  </si>
  <si>
    <t xml:space="preserve">      其他节能环保支出</t>
    <phoneticPr fontId="1" type="noConversion"/>
  </si>
  <si>
    <t xml:space="preserve">        城乡社区规划与管理</t>
    <phoneticPr fontId="1" type="noConversion"/>
  </si>
  <si>
    <t xml:space="preserve">        城乡社区环境卫生</t>
    <phoneticPr fontId="1" type="noConversion"/>
  </si>
  <si>
    <t xml:space="preserve">        建设市场管理与监督</t>
    <phoneticPr fontId="1" type="noConversion"/>
  </si>
  <si>
    <t xml:space="preserve">        其他城乡社区支出</t>
    <phoneticPr fontId="1" type="noConversion"/>
  </si>
  <si>
    <t xml:space="preserve">        农田建设</t>
    <phoneticPr fontId="1" type="noConversion"/>
  </si>
  <si>
    <t xml:space="preserve">        农村基础设施建设</t>
    <phoneticPr fontId="1" type="noConversion"/>
  </si>
  <si>
    <t xml:space="preserve">        生产发展</t>
    <phoneticPr fontId="1" type="noConversion"/>
  </si>
  <si>
    <t xml:space="preserve">        社会发展</t>
    <phoneticPr fontId="1" type="noConversion"/>
  </si>
  <si>
    <t xml:space="preserve">        扶贫贷款奖补和贴息</t>
    <phoneticPr fontId="1" type="noConversion"/>
  </si>
  <si>
    <t xml:space="preserve">        其他农村综合改革支出</t>
    <phoneticPr fontId="1" type="noConversion"/>
  </si>
  <si>
    <t xml:space="preserve">        公路建设</t>
    <phoneticPr fontId="1" type="noConversion"/>
  </si>
  <si>
    <t xml:space="preserve">        航道维护</t>
    <phoneticPr fontId="1" type="noConversion"/>
  </si>
  <si>
    <t xml:space="preserve">      国有资产监管</t>
    <phoneticPr fontId="1" type="noConversion"/>
  </si>
  <si>
    <t xml:space="preserve">        民贸企业补贴</t>
    <phoneticPr fontId="1" type="noConversion"/>
  </si>
  <si>
    <t xml:space="preserve">        土地资源利用与保护</t>
    <phoneticPr fontId="1" type="noConversion"/>
  </si>
  <si>
    <t xml:space="preserve">        地质勘查与矿产资源管理</t>
    <phoneticPr fontId="1" type="noConversion"/>
  </si>
  <si>
    <t xml:space="preserve">        其他自然资源海洋气象等支出</t>
    <phoneticPr fontId="1" type="noConversion"/>
  </si>
  <si>
    <t xml:space="preserve">        农村危房改造</t>
    <phoneticPr fontId="1" type="noConversion"/>
  </si>
  <si>
    <t xml:space="preserve">        其他保障性安居工程支出</t>
    <phoneticPr fontId="1" type="noConversion"/>
  </si>
  <si>
    <t xml:space="preserve">         安全监管</t>
    <phoneticPr fontId="1" type="noConversion"/>
  </si>
  <si>
    <t xml:space="preserve">         应急管理</t>
    <phoneticPr fontId="1" type="noConversion"/>
  </si>
  <si>
    <t xml:space="preserve">         消防应急救援</t>
    <phoneticPr fontId="1" type="noConversion"/>
  </si>
  <si>
    <t xml:space="preserve">        其他自然灾害防治支出</t>
    <phoneticPr fontId="1" type="noConversion"/>
  </si>
  <si>
    <t>注：本表详细反映2019年一般公共预算支出情况，按《预算法》要求细化到功能分类项级科目。个别项级科目中，其他支出数额较大的，将根据执行中下达的投资计划、项目清单等，按规定列报至相应的功能分类科目下。</t>
    <phoneticPr fontId="1" type="noConversion"/>
  </si>
  <si>
    <t xml:space="preserve">    其他税收收入</t>
    <phoneticPr fontId="3" type="noConversion"/>
  </si>
  <si>
    <t>三、动用预算稳定调节基金</t>
    <phoneticPr fontId="1" type="noConversion"/>
  </si>
  <si>
    <t>四、安排预算稳定调节基金</t>
    <phoneticPr fontId="1" type="noConversion"/>
  </si>
  <si>
    <t>灾害防治及应急管理支出</t>
    <phoneticPr fontId="1" type="noConversion"/>
  </si>
  <si>
    <t>表7</t>
    <phoneticPr fontId="1" type="noConversion"/>
  </si>
  <si>
    <t xml:space="preserve">    小型水库移民扶助基金安排的支出</t>
    <phoneticPr fontId="1" type="noConversion"/>
  </si>
  <si>
    <t xml:space="preserve">      三峡后续工作</t>
    <phoneticPr fontId="1" type="noConversion"/>
  </si>
  <si>
    <t xml:space="preserve">      彩票市场调控资金支出</t>
    <phoneticPr fontId="1" type="noConversion"/>
  </si>
  <si>
    <t xml:space="preserve">      其他彩票发行销售机构业务费安排的支出</t>
    <phoneticPr fontId="1" type="noConversion"/>
  </si>
  <si>
    <t xml:space="preserve">      用于城乡医疗救助的彩票公益金支出</t>
    <phoneticPr fontId="1" type="noConversion"/>
  </si>
  <si>
    <t xml:space="preserve">     地方政府专项债务付息支出</t>
    <phoneticPr fontId="1" type="noConversion"/>
  </si>
  <si>
    <t xml:space="preserve">      国有土地使用权出让金债务付息支出</t>
    <phoneticPr fontId="1" type="noConversion"/>
  </si>
  <si>
    <t>注：本表详细反映2020年政府性基金预算本级支出安排情况，按《预算法》要求细化到功能分类项级科目。</t>
    <phoneticPr fontId="1" type="noConversion"/>
  </si>
  <si>
    <t>单位：万元</t>
    <phoneticPr fontId="3" type="noConversion"/>
  </si>
  <si>
    <t>支        出</t>
    <phoneticPr fontId="3" type="noConversion"/>
  </si>
  <si>
    <t>预 算 数</t>
    <phoneticPr fontId="3" type="noConversion"/>
  </si>
  <si>
    <t>本级支出合计</t>
    <phoneticPr fontId="3" type="noConversion"/>
  </si>
  <si>
    <t>一、文化旅游体育与传媒支出</t>
    <phoneticPr fontId="1" type="noConversion"/>
  </si>
  <si>
    <t>二、社会保障和就业支出</t>
    <phoneticPr fontId="1" type="noConversion"/>
  </si>
  <si>
    <t xml:space="preserve">      移民补助</t>
    <phoneticPr fontId="1" type="noConversion"/>
  </si>
  <si>
    <t xml:space="preserve">    国有土地使用权出让收入安排的支出</t>
    <phoneticPr fontId="1" type="noConversion"/>
  </si>
  <si>
    <t xml:space="preserve">    国有土地收益基金安排的支出</t>
    <phoneticPr fontId="1" type="noConversion"/>
  </si>
  <si>
    <t xml:space="preserve">      城市公共设施</t>
    <phoneticPr fontId="1" type="noConversion"/>
  </si>
  <si>
    <t xml:space="preserve">      基础设施建设和经济发展</t>
    <phoneticPr fontId="1" type="noConversion"/>
  </si>
  <si>
    <t xml:space="preserve">    彩票发行销售机构业务费安排的支出</t>
    <phoneticPr fontId="1" type="noConversion"/>
  </si>
  <si>
    <t>调整
预算数</t>
    <phoneticPr fontId="3" type="noConversion"/>
  </si>
  <si>
    <r>
      <t>注：在功能分类的基础上，为衔接表</t>
    </r>
    <r>
      <rPr>
        <sz val="10"/>
        <rFont val="Arial"/>
        <family val="2"/>
      </rPr>
      <t>15</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</si>
  <si>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注：1.本表按照新的“政府预算支出经济分类科目” 将区本级基本支出细化到款级科目。 
    2.本表的本级基本支出合计数与表14的本级基本支出合计数相等。</t>
    <phoneticPr fontId="1" type="noConversion"/>
  </si>
  <si>
    <t>十三、资源勘探工业信息等支出</t>
  </si>
  <si>
    <t>十三、资源勘探工业信息等支出</t>
    <phoneticPr fontId="1" type="noConversion"/>
  </si>
  <si>
    <t>一、一般公共服务支出</t>
  </si>
  <si>
    <t>一、一般公共服务支出</t>
    <phoneticPr fontId="1" type="noConversion"/>
  </si>
  <si>
    <t>注：1.本表直观反映2019年一般公共预算收入与支出的平衡关系。
    2.收入总计（本级收入合计+转移性收入合计）=支出总计（本级支出合计+转移性支出合计）。
    3.调整预算数是指根据预算法规定，经本级人大常委会审查批准对年初预算进行调整后形成的预算数，下同。
    4.变动预算数是指在调整预算数的基础上，根据预算法规定，因不需本级配套的上级专项转移支付增加等不属于预算调整事项但引起预算收支变动后形成的预算数，下同。
    5.其他税收为营业税。</t>
    <phoneticPr fontId="1" type="noConversion"/>
  </si>
  <si>
    <t>补助下级合计</t>
    <phoneticPr fontId="1" type="noConversion"/>
  </si>
  <si>
    <t>补助下级合计</t>
    <phoneticPr fontId="1" type="noConversion"/>
  </si>
  <si>
    <t>街镇</t>
    <phoneticPr fontId="1" type="noConversion"/>
  </si>
  <si>
    <t>补助下级支出</t>
    <phoneticPr fontId="1" type="noConversion"/>
  </si>
  <si>
    <t>八、卫生健康支出</t>
    <phoneticPr fontId="1" type="noConversion"/>
  </si>
  <si>
    <t xml:space="preserve">    卫生健康管理事务</t>
    <phoneticPr fontId="1" type="noConversion"/>
  </si>
  <si>
    <t>补助下级合计</t>
    <phoneticPr fontId="3" type="noConversion"/>
  </si>
  <si>
    <t>注：按照《预算法》规定，转移支付应当分地区、分项目编制。</t>
    <phoneticPr fontId="1" type="noConversion"/>
  </si>
  <si>
    <t>全区收入合计</t>
    <phoneticPr fontId="3" type="noConversion"/>
  </si>
  <si>
    <t>全区支出合计</t>
    <phoneticPr fontId="3" type="noConversion"/>
  </si>
  <si>
    <t>注：按照市级统筹的管理方式，市级代编全市社会保险基金预算，我区无相关数据。</t>
    <phoneticPr fontId="3" type="noConversion"/>
  </si>
  <si>
    <t>注：按照市级统筹的管理方式，市级代编全市社会保险基金预算，因此无相关数据。</t>
    <phoneticPr fontId="3" type="noConversion"/>
  </si>
  <si>
    <t>表12</t>
    <phoneticPr fontId="3" type="noConversion"/>
  </si>
  <si>
    <t>单位：万元</t>
    <phoneticPr fontId="3" type="noConversion"/>
  </si>
  <si>
    <t>收      入</t>
    <phoneticPr fontId="3" type="noConversion"/>
  </si>
  <si>
    <t>预算数</t>
    <phoneticPr fontId="3" type="noConversion"/>
  </si>
  <si>
    <t>调整
预算数</t>
    <phoneticPr fontId="3" type="noConversion"/>
  </si>
  <si>
    <t>变动
预算数</t>
    <phoneticPr fontId="3" type="noConversion"/>
  </si>
  <si>
    <t>执行数</t>
    <phoneticPr fontId="3" type="noConversion"/>
  </si>
  <si>
    <t>执行数
为变动
预算%</t>
    <phoneticPr fontId="3" type="noConversion"/>
  </si>
  <si>
    <t>执行数比
上年决算
数增长%</t>
    <phoneticPr fontId="3" type="noConversion"/>
  </si>
  <si>
    <t>支       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</si>
  <si>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</si>
  <si>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</si>
  <si>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</si>
  <si>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</si>
  <si>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</si>
  <si>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
（含生育保险）</t>
    <phoneticPr fontId="3" type="noConversion"/>
  </si>
  <si>
    <t>城镇职工基本医疗保险基金（含生育保险）</t>
    <phoneticPr fontId="3" type="noConversion"/>
  </si>
  <si>
    <t>表14</t>
    <phoneticPr fontId="3" type="noConversion"/>
  </si>
  <si>
    <t>表15</t>
    <phoneticPr fontId="1" type="noConversion"/>
  </si>
  <si>
    <t>表16</t>
    <phoneticPr fontId="1" type="noConversion"/>
  </si>
  <si>
    <t>表17</t>
    <phoneticPr fontId="3" type="noConversion"/>
  </si>
  <si>
    <t>表20</t>
    <phoneticPr fontId="3" type="noConversion"/>
  </si>
  <si>
    <t>表21</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</si>
  <si>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</si>
  <si>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</si>
  <si>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</si>
  <si>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</si>
  <si>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六、文化旅游体育与传媒支出</t>
    <phoneticPr fontId="3" type="noConversion"/>
  </si>
  <si>
    <t>七、社会保障和就业支出</t>
    <phoneticPr fontId="3" type="noConversion"/>
  </si>
  <si>
    <t>八、卫生健康支出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</si>
  <si>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</si>
  <si>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</si>
  <si>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</si>
  <si>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</si>
  <si>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</si>
  <si>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</si>
  <si>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十五、金融支出</t>
    <phoneticPr fontId="3" type="noConversion"/>
  </si>
  <si>
    <t>十六、自然资源海洋气象等支出</t>
    <phoneticPr fontId="3" type="noConversion"/>
  </si>
  <si>
    <t>十七、住房保障支出</t>
    <phoneticPr fontId="3" type="noConversion"/>
  </si>
  <si>
    <t>十八、粮油物资储备支出</t>
    <phoneticPr fontId="3" type="noConversion"/>
  </si>
  <si>
    <t>二十、预备费</t>
    <phoneticPr fontId="1" type="noConversion"/>
  </si>
  <si>
    <t>二十二、债务付息支出</t>
    <phoneticPr fontId="1" type="noConversion"/>
  </si>
  <si>
    <t>二十三、债务发行费用支出</t>
    <phoneticPr fontId="1" type="noConversion"/>
  </si>
  <si>
    <t>补助下级支出</t>
    <phoneticPr fontId="1" type="noConversion"/>
  </si>
  <si>
    <t>-</t>
  </si>
  <si>
    <t>-</t>
    <phoneticPr fontId="1" type="noConversion"/>
  </si>
  <si>
    <t xml:space="preserve">      协税护税</t>
  </si>
  <si>
    <t xml:space="preserve">      工会事务</t>
  </si>
  <si>
    <t xml:space="preserve">    其他公共安全支出</t>
  </si>
  <si>
    <t xml:space="preserve">      其他公共安全支出</t>
  </si>
  <si>
    <t xml:space="preserve">      在乡复员、退伍军人生活补助</t>
  </si>
  <si>
    <t xml:space="preserve">      义务兵优待</t>
  </si>
  <si>
    <t xml:space="preserve">      农村籍退役士兵老年生活补助</t>
  </si>
  <si>
    <t xml:space="preserve">      小城镇基础设施建设</t>
  </si>
  <si>
    <t xml:space="preserve">      一般行政管理事务</t>
    <phoneticPr fontId="1" type="noConversion"/>
  </si>
  <si>
    <t xml:space="preserve">      协税护税</t>
    <phoneticPr fontId="1" type="noConversion"/>
  </si>
  <si>
    <t xml:space="preserve">        一般行政管理事务</t>
    <phoneticPr fontId="1" type="noConversion"/>
  </si>
  <si>
    <t xml:space="preserve">        对村级一事一议的补助</t>
    <phoneticPr fontId="1" type="noConversion"/>
  </si>
  <si>
    <t xml:space="preserve">        对村集体经济组织的补助</t>
    <phoneticPr fontId="1" type="noConversion"/>
  </si>
  <si>
    <t xml:space="preserve">        住房公积金</t>
    <phoneticPr fontId="1" type="noConversion"/>
  </si>
  <si>
    <t xml:space="preserve">        购房补贴</t>
    <phoneticPr fontId="1" type="noConversion"/>
  </si>
  <si>
    <t>国防支出</t>
    <phoneticPr fontId="1" type="noConversion"/>
  </si>
  <si>
    <t xml:space="preserve">      对村集体经济组织的补助</t>
    <phoneticPr fontId="1" type="noConversion"/>
  </si>
  <si>
    <t>资源勘探信息等支出</t>
    <phoneticPr fontId="1" type="noConversion"/>
  </si>
  <si>
    <r>
      <t>2019年</t>
    </r>
    <r>
      <rPr>
        <u/>
        <sz val="19"/>
        <rFont val="方正小标宋_GBK"/>
        <family val="4"/>
        <charset val="134"/>
      </rPr>
      <t>蔡家岗街道</t>
    </r>
    <r>
      <rPr>
        <sz val="19"/>
        <rFont val="方正小标宋_GBK"/>
        <family val="4"/>
        <charset val="134"/>
      </rPr>
      <t>财政预算收入执行表</t>
    </r>
    <phoneticPr fontId="1" type="noConversion"/>
  </si>
  <si>
    <r>
      <t>2019年</t>
    </r>
    <r>
      <rPr>
        <u/>
        <sz val="19"/>
        <rFont val="方正小标宋_GBK"/>
        <family val="4"/>
        <charset val="134"/>
      </rPr>
      <t>蔡家岗街道</t>
    </r>
    <r>
      <rPr>
        <sz val="19"/>
        <rFont val="方正小标宋_GBK"/>
        <family val="4"/>
        <charset val="134"/>
      </rPr>
      <t>财政预算支出执行表</t>
    </r>
    <phoneticPr fontId="1" type="noConversion"/>
  </si>
  <si>
    <r>
      <t>2019年</t>
    </r>
    <r>
      <rPr>
        <u/>
        <sz val="19"/>
        <color theme="1"/>
        <rFont val="方正小标宋_GBK"/>
        <family val="4"/>
        <charset val="134"/>
      </rPr>
      <t>蔡家岗街道</t>
    </r>
    <r>
      <rPr>
        <sz val="19"/>
        <color theme="1"/>
        <rFont val="方正小标宋_GBK"/>
        <family val="4"/>
        <charset val="134"/>
      </rPr>
      <t>一般公共预算收支执行表</t>
    </r>
    <phoneticPr fontId="1" type="noConversion"/>
  </si>
  <si>
    <r>
      <t>2019年</t>
    </r>
    <r>
      <rPr>
        <u/>
        <sz val="18"/>
        <color theme="1"/>
        <rFont val="方正小标宋_GBK"/>
        <family val="4"/>
        <charset val="134"/>
      </rPr>
      <t>蔡家岗街道</t>
    </r>
    <r>
      <rPr>
        <sz val="18"/>
        <color theme="1"/>
        <rFont val="方正小标宋_GBK"/>
        <family val="4"/>
        <charset val="134"/>
      </rPr>
      <t>一般公共预算本级支出执行表</t>
    </r>
    <phoneticPr fontId="1" type="noConversion"/>
  </si>
  <si>
    <r>
      <t>2019年</t>
    </r>
    <r>
      <rPr>
        <u/>
        <sz val="18"/>
        <color theme="1"/>
        <rFont val="方正小标宋_GBK"/>
        <family val="4"/>
        <charset val="134"/>
      </rPr>
      <t>蔡家岗街道</t>
    </r>
    <r>
      <rPr>
        <sz val="18"/>
        <color theme="1"/>
        <rFont val="方正小标宋_GBK"/>
        <family val="4"/>
        <charset val="134"/>
      </rPr>
      <t>一般公共预算转移支付收支执行表</t>
    </r>
    <phoneticPr fontId="1" type="noConversion"/>
  </si>
  <si>
    <r>
      <t>2019年</t>
    </r>
    <r>
      <rPr>
        <u/>
        <sz val="18"/>
        <color theme="1"/>
        <rFont val="方正小标宋_GBK"/>
        <family val="4"/>
        <charset val="134"/>
      </rPr>
      <t>蔡家岗街道</t>
    </r>
    <r>
      <rPr>
        <sz val="18"/>
        <color theme="1"/>
        <rFont val="方正小标宋_GBK"/>
        <family val="4"/>
        <charset val="134"/>
      </rPr>
      <t xml:space="preserve">一般公共预算转移支付支出执行表 </t>
    </r>
    <phoneticPr fontId="1" type="noConversion"/>
  </si>
  <si>
    <r>
      <t>2019年</t>
    </r>
    <r>
      <rPr>
        <u/>
        <sz val="18"/>
        <color theme="1"/>
        <rFont val="方正小标宋_GBK"/>
        <family val="4"/>
        <charset val="134"/>
      </rPr>
      <t>蔡家岗街道</t>
    </r>
    <r>
      <rPr>
        <sz val="18"/>
        <color theme="1"/>
        <rFont val="方正小标宋_GBK"/>
        <family val="4"/>
        <charset val="134"/>
      </rPr>
      <t>政府性基金预算收支执行表</t>
    </r>
    <phoneticPr fontId="3" type="noConversion"/>
  </si>
  <si>
    <r>
      <t>2019年</t>
    </r>
    <r>
      <rPr>
        <u/>
        <sz val="18"/>
        <rFont val="方正小标宋_GBK"/>
        <family val="4"/>
        <charset val="134"/>
      </rPr>
      <t>蔡家岗街道</t>
    </r>
    <r>
      <rPr>
        <sz val="18"/>
        <rFont val="方正小标宋_GBK"/>
        <family val="4"/>
        <charset val="134"/>
      </rPr>
      <t>政府性基金预算本级支出执行表</t>
    </r>
    <phoneticPr fontId="3" type="noConversion"/>
  </si>
  <si>
    <r>
      <t>2019年</t>
    </r>
    <r>
      <rPr>
        <u/>
        <sz val="18"/>
        <color theme="1"/>
        <rFont val="方正小标宋_GBK"/>
        <family val="4"/>
        <charset val="134"/>
      </rPr>
      <t>蔡家岗街道</t>
    </r>
    <r>
      <rPr>
        <sz val="18"/>
        <color theme="1"/>
        <rFont val="方正小标宋_GBK"/>
        <family val="4"/>
        <charset val="134"/>
      </rPr>
      <t xml:space="preserve">政府性基金预算转移支付收支执行表 </t>
    </r>
    <phoneticPr fontId="1" type="noConversion"/>
  </si>
  <si>
    <r>
      <t>2019年</t>
    </r>
    <r>
      <rPr>
        <u/>
        <sz val="18"/>
        <color theme="1"/>
        <rFont val="方正小标宋_GBK"/>
        <family val="4"/>
        <charset val="134"/>
      </rPr>
      <t>蔡家岗街道</t>
    </r>
    <r>
      <rPr>
        <sz val="18"/>
        <color theme="1"/>
        <rFont val="方正小标宋_GBK"/>
        <family val="4"/>
        <charset val="134"/>
      </rPr>
      <t>国有资本经营预算收支执行表</t>
    </r>
    <phoneticPr fontId="3" type="noConversion"/>
  </si>
  <si>
    <r>
      <t>2019年</t>
    </r>
    <r>
      <rPr>
        <u/>
        <sz val="18"/>
        <color theme="1"/>
        <rFont val="方正小标宋_GBK"/>
        <family val="4"/>
        <charset val="134"/>
      </rPr>
      <t>蔡家岗街道</t>
    </r>
    <r>
      <rPr>
        <sz val="18"/>
        <color theme="1"/>
        <rFont val="方正小标宋_GBK"/>
        <family val="4"/>
        <charset val="134"/>
      </rPr>
      <t>社会保险基金预算收支执行表</t>
    </r>
    <phoneticPr fontId="1" type="noConversion"/>
  </si>
  <si>
    <r>
      <t>2020年</t>
    </r>
    <r>
      <rPr>
        <u/>
        <sz val="18"/>
        <color theme="1"/>
        <rFont val="方正小标宋_GBK"/>
        <family val="4"/>
        <charset val="134"/>
      </rPr>
      <t>蔡家岗街道</t>
    </r>
    <r>
      <rPr>
        <sz val="18"/>
        <color theme="1"/>
        <rFont val="方正小标宋_GBK"/>
        <family val="4"/>
        <charset val="134"/>
      </rPr>
      <t xml:space="preserve">一般公共预算收支预算表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</si>
  <si>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一般公共预算本级支出预算表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</si>
  <si>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一般公共预算本级基本支出预算表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</si>
  <si>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一般公共预算转移支付收支预算表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</si>
  <si>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一般公共预算转移支付支出预算表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</si>
  <si>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政府性基金预算收支预算表 </t>
    </r>
    <phoneticPr fontId="3" type="noConversion"/>
  </si>
  <si>
    <r>
      <t>2020年</t>
    </r>
    <r>
      <rPr>
        <u/>
        <sz val="18"/>
        <color theme="1"/>
        <rFont val="方正小标宋_GBK"/>
        <family val="4"/>
        <charset val="134"/>
      </rPr>
      <t>蔡家岗街道</t>
    </r>
    <r>
      <rPr>
        <sz val="18"/>
        <color theme="1"/>
        <rFont val="方正小标宋_GBK"/>
        <family val="4"/>
        <charset val="134"/>
      </rPr>
      <t xml:space="preserve">政府性基金预算本级支出预算表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</si>
  <si>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政府性基金预算转移支付收支预算表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</si>
  <si>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国有资本经营预算收支预算表 </t>
    </r>
    <phoneticPr fontId="1" type="noConversion"/>
  </si>
  <si>
    <r>
      <t>2020年</t>
    </r>
    <r>
      <rPr>
        <u/>
        <sz val="18"/>
        <color theme="1"/>
        <rFont val="方正小标宋_GBK"/>
        <family val="4"/>
        <charset val="134"/>
      </rPr>
      <t>蔡家岗街道</t>
    </r>
    <r>
      <rPr>
        <sz val="18"/>
        <color theme="1"/>
        <rFont val="方正小标宋_GBK"/>
        <family val="4"/>
        <charset val="134"/>
      </rPr>
      <t xml:space="preserve">社会保险基金预算收支预算表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</si>
</sst>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_ * #,##0_ ;_ * \-#,##0_ ;_ * &quot;-&quot;??_ ;_ @_ "/>
    <numFmt numFmtId="188" formatCode="0.0%"/>
    <numFmt numFmtId="189" formatCode="_ * #,##0.0_ ;_ * \-#,##0.0_ ;_ * &quot;-&quot;??_ ;_ @_ "/>
  </numFmts>
  <fonts count="86">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0"/>
      <name val="Times New Roman"/>
      <family val="1"/>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18"/>
      <color indexed="8"/>
      <name val="方正黑体_GBK"/>
      <family val="4"/>
      <charset val="134"/>
    </font>
    <font>
      <b/>
      <sz val="10"/>
      <name val="宋体"/>
      <family val="3"/>
      <charset val="134"/>
      <scheme val="minor"/>
    </font>
    <font>
      <b/>
      <sz val="10"/>
      <color indexed="8"/>
      <name val="宋体"/>
      <family val="3"/>
      <charset val="134"/>
    </font>
    <font>
      <u/>
      <sz val="19"/>
      <name val="方正小标宋_GBK"/>
      <family val="4"/>
      <charset val="134"/>
    </font>
    <font>
      <u/>
      <sz val="19"/>
      <color theme="1"/>
      <name val="方正小标宋_GBK"/>
      <family val="4"/>
      <charset val="134"/>
    </font>
    <font>
      <u/>
      <sz val="18"/>
      <color theme="1"/>
      <name val="方正小标宋_GBK"/>
      <family val="4"/>
      <charset val="134"/>
    </font>
    <font>
      <u/>
      <sz val="18"/>
      <name val="方正小标宋_GBK"/>
      <family val="4"/>
      <charset val="134"/>
    </font>
  </fonts>
  <fills count="12">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top/>
      <bottom style="thin">
        <color indexed="8"/>
      </bottom>
      <diagonal/>
    </border>
  </borders>
  <cellStyleXfs count="69">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9" fillId="0" borderId="0">
      <alignment vertical="center"/>
    </xf>
    <xf numFmtId="0" fontId="34" fillId="0" borderId="0"/>
    <xf numFmtId="0" fontId="39"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5" fillId="0" borderId="0">
      <alignment vertical="center"/>
    </xf>
    <xf numFmtId="0" fontId="9" fillId="0" borderId="0">
      <alignment vertical="center"/>
    </xf>
    <xf numFmtId="43" fontId="50"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58" fillId="0" borderId="0" applyNumberFormat="0" applyFill="0" applyBorder="0" applyAlignment="0" applyProtection="0">
      <alignment vertical="center"/>
    </xf>
    <xf numFmtId="0" fontId="59" fillId="0" borderId="5" applyNumberFormat="0" applyFill="0" applyAlignment="0" applyProtection="0">
      <alignment vertical="center"/>
    </xf>
    <xf numFmtId="0" fontId="60" fillId="0" borderId="6" applyNumberFormat="0" applyFill="0" applyAlignment="0" applyProtection="0">
      <alignment vertical="center"/>
    </xf>
    <xf numFmtId="0" fontId="61" fillId="0" borderId="7"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8" applyNumberFormat="0" applyFill="0" applyAlignment="0" applyProtection="0">
      <alignment vertical="center"/>
    </xf>
    <xf numFmtId="0" fontId="65" fillId="8" borderId="9" applyNumberFormat="0" applyAlignment="0" applyProtection="0">
      <alignment vertical="center"/>
    </xf>
    <xf numFmtId="0" fontId="66" fillId="9" borderId="10"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1" applyNumberFormat="0" applyFill="0" applyAlignment="0" applyProtection="0">
      <alignment vertical="center"/>
    </xf>
    <xf numFmtId="0" fontId="70" fillId="10" borderId="0" applyNumberFormat="0" applyBorder="0" applyAlignment="0" applyProtection="0">
      <alignment vertical="center"/>
    </xf>
    <xf numFmtId="0" fontId="71" fillId="8" borderId="12" applyNumberFormat="0" applyAlignment="0" applyProtection="0">
      <alignment vertical="center"/>
    </xf>
    <xf numFmtId="0" fontId="72" fillId="7" borderId="9" applyNumberFormat="0" applyAlignment="0" applyProtection="0">
      <alignment vertical="center"/>
    </xf>
    <xf numFmtId="0" fontId="6" fillId="11" borderId="13"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78" fillId="0" borderId="0">
      <alignment vertical="center"/>
    </xf>
    <xf numFmtId="0" fontId="78" fillId="0" borderId="0">
      <alignment vertical="center"/>
    </xf>
    <xf numFmtId="0" fontId="78" fillId="0" borderId="0">
      <alignment vertical="center"/>
    </xf>
    <xf numFmtId="9" fontId="50" fillId="0" borderId="0" applyFont="0" applyFill="0" applyBorder="0" applyAlignment="0" applyProtection="0">
      <alignment vertical="center"/>
    </xf>
  </cellStyleXfs>
  <cellXfs count="476">
    <xf numFmtId="0" fontId="0" fillId="0" borderId="0" xfId="0">
      <alignment vertical="center"/>
    </xf>
    <xf numFmtId="176"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6" fillId="0" borderId="0" xfId="0" applyFont="1" applyFill="1" applyAlignment="1">
      <alignment vertical="center"/>
    </xf>
    <xf numFmtId="0" fontId="10"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0" xfId="7" applyFont="1" applyFill="1">
      <alignment vertical="center"/>
    </xf>
    <xf numFmtId="0" fontId="11"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1" fillId="0" borderId="0" xfId="7" applyFont="1" applyFill="1" applyAlignment="1">
      <alignment vertical="center"/>
    </xf>
    <xf numFmtId="176" fontId="11" fillId="0" borderId="0" xfId="13" applyNumberFormat="1" applyFont="1" applyFill="1" applyAlignment="1">
      <alignment horizontal="right"/>
    </xf>
    <xf numFmtId="0" fontId="11"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6" fillId="0" borderId="0" xfId="0" applyFont="1" applyFill="1" applyBorder="1" applyAlignment="1">
      <alignment vertical="center"/>
    </xf>
    <xf numFmtId="3" fontId="20" fillId="0" borderId="1" xfId="0" applyNumberFormat="1" applyFont="1" applyFill="1" applyBorder="1" applyAlignment="1" applyProtection="1">
      <alignment vertical="center"/>
    </xf>
    <xf numFmtId="0" fontId="18" fillId="0" borderId="1" xfId="4" applyFont="1" applyFill="1" applyBorder="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4" fillId="0" borderId="0" xfId="17" applyFont="1" applyFill="1" applyAlignment="1">
      <alignment vertical="center"/>
    </xf>
    <xf numFmtId="0" fontId="37" fillId="0" borderId="0" xfId="17" applyFont="1" applyFill="1" applyAlignment="1">
      <alignment vertical="center"/>
    </xf>
    <xf numFmtId="0" fontId="4" fillId="0" borderId="1" xfId="25" applyFont="1" applyFill="1" applyBorder="1" applyAlignment="1">
      <alignment horizontal="center" vertical="center"/>
    </xf>
    <xf numFmtId="183" fontId="12" fillId="0" borderId="1" xfId="7" applyNumberFormat="1" applyFont="1" applyFill="1" applyBorder="1" applyAlignment="1">
      <alignment horizontal="center" vertical="center"/>
    </xf>
    <xf numFmtId="178" fontId="20" fillId="0" borderId="1" xfId="0" applyNumberFormat="1" applyFont="1" applyFill="1" applyBorder="1" applyAlignment="1" applyProtection="1">
      <alignment vertical="center"/>
    </xf>
    <xf numFmtId="0" fontId="8" fillId="0" borderId="0" xfId="4" applyFont="1" applyFill="1" applyAlignment="1">
      <alignment horizontal="center" vertical="center"/>
    </xf>
    <xf numFmtId="0" fontId="9" fillId="0" borderId="0" xfId="4" applyFill="1">
      <alignment vertical="center"/>
    </xf>
    <xf numFmtId="0" fontId="4" fillId="0" borderId="1" xfId="25" applyFont="1" applyFill="1" applyBorder="1" applyAlignment="1">
      <alignment horizontal="left" vertical="center"/>
    </xf>
    <xf numFmtId="179" fontId="9" fillId="0" borderId="0" xfId="24" applyNumberFormat="1" applyFill="1" applyAlignment="1"/>
    <xf numFmtId="0" fontId="9" fillId="0" borderId="0" xfId="24" applyFill="1" applyAlignment="1"/>
    <xf numFmtId="0" fontId="11" fillId="0" borderId="0" xfId="24" applyFont="1" applyFill="1" applyAlignment="1"/>
    <xf numFmtId="179" fontId="11" fillId="0" borderId="0" xfId="0" applyNumberFormat="1" applyFont="1" applyFill="1" applyAlignment="1">
      <alignment vertical="center" wrapText="1"/>
    </xf>
    <xf numFmtId="178" fontId="23" fillId="0" borderId="1" xfId="0" applyNumberFormat="1" applyFont="1" applyFill="1" applyBorder="1" applyAlignment="1" applyProtection="1">
      <alignment vertical="center"/>
    </xf>
    <xf numFmtId="0" fontId="9" fillId="0" borderId="2" xfId="4" applyFill="1" applyBorder="1" applyAlignment="1">
      <alignment horizontal="center" vertical="center" wrapText="1"/>
    </xf>
    <xf numFmtId="0" fontId="11" fillId="0" borderId="0" xfId="24" applyFont="1" applyFill="1" applyBorder="1" applyAlignment="1"/>
    <xf numFmtId="176" fontId="11" fillId="0" borderId="0" xfId="24" applyNumberFormat="1" applyFont="1" applyFill="1" applyAlignment="1"/>
    <xf numFmtId="176" fontId="9" fillId="0" borderId="1" xfId="4" applyNumberFormat="1" applyFont="1" applyFill="1" applyBorder="1">
      <alignment vertical="center"/>
    </xf>
    <xf numFmtId="0" fontId="19" fillId="0" borderId="0" xfId="4" applyFont="1" applyFill="1" applyAlignment="1">
      <alignment vertical="center"/>
    </xf>
    <xf numFmtId="178" fontId="11" fillId="0" borderId="0" xfId="24" applyNumberFormat="1" applyFont="1" applyFill="1" applyAlignment="1"/>
    <xf numFmtId="0" fontId="46" fillId="0" borderId="0" xfId="0" applyFont="1" applyFill="1">
      <alignment vertical="center"/>
    </xf>
    <xf numFmtId="0" fontId="28" fillId="0" borderId="0" xfId="4" applyFont="1" applyFill="1" applyBorder="1" applyAlignment="1">
      <alignment horizontal="right" vertical="center"/>
    </xf>
    <xf numFmtId="0" fontId="47" fillId="0" borderId="0" xfId="0" applyFont="1" applyFill="1">
      <alignment vertical="center"/>
    </xf>
    <xf numFmtId="0" fontId="9" fillId="0" borderId="0" xfId="27" applyFill="1">
      <alignment vertical="center"/>
    </xf>
    <xf numFmtId="0" fontId="4" fillId="0" borderId="1" xfId="13" applyFont="1" applyFill="1" applyBorder="1" applyAlignment="1">
      <alignment vertical="center"/>
    </xf>
    <xf numFmtId="0" fontId="11" fillId="0" borderId="0" xfId="13" applyFont="1" applyFill="1" applyBorder="1"/>
    <xf numFmtId="0" fontId="18" fillId="2" borderId="1" xfId="4" applyFont="1" applyFill="1" applyBorder="1">
      <alignment vertical="center"/>
    </xf>
    <xf numFmtId="0" fontId="18" fillId="2" borderId="1" xfId="24" applyFont="1" applyFill="1" applyBorder="1">
      <alignment vertical="center"/>
    </xf>
    <xf numFmtId="0" fontId="20" fillId="0" borderId="1" xfId="0" applyNumberFormat="1" applyFont="1" applyFill="1" applyBorder="1" applyAlignment="1" applyProtection="1">
      <alignment horizontal="left" vertical="center"/>
    </xf>
    <xf numFmtId="186" fontId="51" fillId="0" borderId="0" xfId="31" applyNumberFormat="1" applyFont="1" applyAlignment="1">
      <alignment vertical="center"/>
    </xf>
    <xf numFmtId="186" fontId="51" fillId="0" borderId="0" xfId="31" applyNumberFormat="1" applyFont="1" applyBorder="1" applyAlignment="1">
      <alignment vertical="center"/>
    </xf>
    <xf numFmtId="41" fontId="52" fillId="2" borderId="0" xfId="10" applyFont="1" applyFill="1" applyBorder="1" applyAlignment="1">
      <alignment vertical="center"/>
    </xf>
    <xf numFmtId="41" fontId="51" fillId="0" borderId="0" xfId="10" applyFont="1" applyAlignment="1">
      <alignment vertical="center"/>
    </xf>
    <xf numFmtId="181" fontId="51" fillId="0" borderId="0" xfId="31" applyNumberFormat="1" applyFont="1" applyAlignment="1">
      <alignment vertical="center"/>
    </xf>
    <xf numFmtId="0" fontId="41" fillId="0" borderId="0" xfId="4" applyFont="1" applyFill="1" applyAlignment="1">
      <alignment vertical="center"/>
    </xf>
    <xf numFmtId="186" fontId="22"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3" fillId="4" borderId="1" xfId="13" applyNumberFormat="1" applyFont="1" applyFill="1" applyBorder="1" applyAlignment="1" applyProtection="1">
      <alignment horizontal="center" vertical="center"/>
    </xf>
    <xf numFmtId="181" fontId="53" fillId="2" borderId="1" xfId="31" applyNumberFormat="1" applyFont="1" applyFill="1" applyBorder="1" applyAlignment="1">
      <alignment horizontal="center" vertical="center" wrapText="1"/>
    </xf>
    <xf numFmtId="186" fontId="22" fillId="0" borderId="1" xfId="13" applyNumberFormat="1" applyFont="1" applyFill="1" applyBorder="1" applyAlignment="1" applyProtection="1">
      <alignment horizontal="left" vertical="center" wrapText="1" indent="1"/>
    </xf>
    <xf numFmtId="186" fontId="22" fillId="0" borderId="1" xfId="13" applyNumberFormat="1" applyFont="1" applyFill="1" applyBorder="1" applyAlignment="1" applyProtection="1">
      <alignment horizontal="left" vertical="center" wrapText="1"/>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38" fillId="0" borderId="1" xfId="2" applyFont="1" applyFill="1" applyBorder="1" applyAlignment="1" applyProtection="1">
      <alignment horizontal="left" vertical="center" wrapText="1"/>
      <protection locked="0"/>
    </xf>
    <xf numFmtId="0" fontId="9" fillId="0" borderId="0" xfId="4" applyFill="1" applyAlignment="1">
      <alignment horizontal="left" vertical="center"/>
    </xf>
    <xf numFmtId="0" fontId="30" fillId="0" borderId="1" xfId="29" applyFont="1" applyFill="1" applyBorder="1">
      <alignment vertical="center"/>
    </xf>
    <xf numFmtId="0" fontId="28" fillId="0" borderId="0" xfId="4" applyFont="1" applyFill="1" applyBorder="1" applyAlignment="1">
      <alignment horizontal="left" vertical="center" wrapText="1"/>
    </xf>
    <xf numFmtId="49" fontId="55"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18" fillId="0" borderId="1" xfId="27" applyFont="1" applyFill="1" applyBorder="1" applyAlignment="1">
      <alignment horizontal="left" vertical="center" indent="1"/>
    </xf>
    <xf numFmtId="0" fontId="9" fillId="0" borderId="0" xfId="27" applyFill="1" applyAlignment="1">
      <alignment horizontal="left" vertical="center" indent="1"/>
    </xf>
    <xf numFmtId="3" fontId="20" fillId="0" borderId="1" xfId="0" applyNumberFormat="1" applyFont="1" applyFill="1" applyBorder="1" applyAlignment="1" applyProtection="1">
      <alignment horizontal="left" vertical="center" indent="1"/>
    </xf>
    <xf numFmtId="178" fontId="57" fillId="0" borderId="0" xfId="0" applyNumberFormat="1" applyFont="1" applyFill="1" applyBorder="1" applyAlignment="1" applyProtection="1">
      <alignment horizontal="right" vertical="center"/>
      <protection locked="0"/>
    </xf>
    <xf numFmtId="178" fontId="20" fillId="2" borderId="1" xfId="0" applyNumberFormat="1" applyFont="1" applyFill="1" applyBorder="1" applyAlignment="1" applyProtection="1">
      <alignment vertical="center"/>
    </xf>
    <xf numFmtId="0" fontId="11" fillId="0" borderId="1" xfId="13" applyFont="1" applyFill="1" applyBorder="1"/>
    <xf numFmtId="0" fontId="38" fillId="0" borderId="1" xfId="4" applyFont="1" applyFill="1" applyBorder="1">
      <alignment vertical="center"/>
    </xf>
    <xf numFmtId="181" fontId="24" fillId="3" borderId="0" xfId="31" applyNumberFormat="1" applyFont="1" applyFill="1" applyBorder="1" applyAlignment="1" applyProtection="1">
      <alignment horizontal="right" vertical="center"/>
    </xf>
    <xf numFmtId="41" fontId="52"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28" fillId="0" borderId="2" xfId="4" applyFont="1" applyFill="1" applyBorder="1" applyAlignment="1">
      <alignment horizontal="center" vertical="center"/>
    </xf>
    <xf numFmtId="3" fontId="77" fillId="0" borderId="1" xfId="0" applyNumberFormat="1" applyFont="1" applyFill="1" applyBorder="1" applyAlignment="1" applyProtection="1">
      <alignment vertical="center"/>
    </xf>
    <xf numFmtId="177" fontId="51" fillId="0" borderId="0" xfId="31" applyNumberFormat="1" applyFont="1" applyBorder="1" applyAlignment="1">
      <alignment vertical="center"/>
    </xf>
    <xf numFmtId="184" fontId="51" fillId="0" borderId="0" xfId="31" applyNumberFormat="1" applyFont="1" applyBorder="1" applyAlignment="1">
      <alignment vertical="center"/>
    </xf>
    <xf numFmtId="0" fontId="28" fillId="0" borderId="0" xfId="4" applyFont="1" applyFill="1" applyBorder="1" applyAlignment="1">
      <alignment horizontal="left" vertical="center" indent="2"/>
    </xf>
    <xf numFmtId="0" fontId="9" fillId="0" borderId="0" xfId="27" applyFill="1" applyAlignment="1">
      <alignment horizontal="left" vertical="center" indent="2"/>
    </xf>
    <xf numFmtId="0" fontId="9" fillId="0" borderId="2" xfId="4" applyFill="1" applyBorder="1" applyAlignment="1">
      <alignment vertical="center"/>
    </xf>
    <xf numFmtId="185" fontId="18" fillId="0" borderId="1" xfId="4" applyNumberFormat="1" applyFont="1" applyFill="1" applyBorder="1" applyAlignment="1">
      <alignment horizontal="left" vertical="center" indent="1"/>
    </xf>
    <xf numFmtId="0" fontId="9" fillId="0" borderId="0" xfId="29" applyFont="1" applyFill="1" applyBorder="1" applyAlignment="1">
      <alignment horizontal="center" vertical="center" wrapText="1"/>
    </xf>
    <xf numFmtId="0" fontId="23" fillId="2" borderId="1" xfId="31"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9" fillId="2" borderId="1" xfId="4" applyFont="1" applyFill="1" applyBorder="1" applyAlignment="1">
      <alignment horizontal="right" vertical="center"/>
    </xf>
    <xf numFmtId="0" fontId="30" fillId="2" borderId="1" xfId="17" applyFont="1" applyFill="1" applyBorder="1">
      <alignment vertical="center"/>
    </xf>
    <xf numFmtId="0" fontId="20" fillId="2" borderId="1" xfId="0" applyFont="1" applyFill="1" applyBorder="1" applyAlignment="1">
      <alignment horizontal="left" vertical="center"/>
    </xf>
    <xf numFmtId="3" fontId="20" fillId="2" borderId="1" xfId="0" applyNumberFormat="1" applyFont="1" applyFill="1" applyBorder="1" applyAlignment="1" applyProtection="1">
      <alignment vertical="center"/>
    </xf>
    <xf numFmtId="0" fontId="4" fillId="2" borderId="1" xfId="0" applyFont="1" applyFill="1" applyBorder="1" applyAlignment="1">
      <alignment horizontal="center" vertical="center"/>
    </xf>
    <xf numFmtId="0" fontId="38" fillId="2" borderId="1" xfId="4" applyFont="1" applyFill="1" applyBorder="1">
      <alignment vertical="center"/>
    </xf>
    <xf numFmtId="3" fontId="20" fillId="2" borderId="1" xfId="0" applyNumberFormat="1" applyFont="1" applyFill="1" applyBorder="1" applyAlignment="1" applyProtection="1">
      <alignment horizontal="left" vertical="center" indent="1"/>
    </xf>
    <xf numFmtId="0" fontId="9" fillId="2" borderId="0" xfId="24" applyFill="1" applyAlignment="1"/>
    <xf numFmtId="0" fontId="17" fillId="2" borderId="0" xfId="24" applyFont="1" applyFill="1" applyAlignment="1">
      <alignment horizontal="center" vertical="center"/>
    </xf>
    <xf numFmtId="0" fontId="4" fillId="2" borderId="1" xfId="25" applyFont="1" applyFill="1" applyBorder="1" applyAlignment="1">
      <alignment horizontal="center"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2" fillId="2" borderId="1" xfId="26" applyNumberFormat="1" applyFont="1" applyFill="1" applyBorder="1" applyAlignment="1">
      <alignment horizontal="right" vertical="center"/>
    </xf>
    <xf numFmtId="0" fontId="9" fillId="2" borderId="1" xfId="24" applyFill="1" applyBorder="1">
      <alignment vertical="center"/>
    </xf>
    <xf numFmtId="3" fontId="20" fillId="2" borderId="1" xfId="0" applyNumberFormat="1" applyFont="1" applyFill="1" applyBorder="1" applyAlignment="1" applyProtection="1">
      <alignment horizontal="left" vertical="center" wrapText="1" indent="1"/>
    </xf>
    <xf numFmtId="0" fontId="9" fillId="2" borderId="1" xfId="24" applyFill="1" applyBorder="1" applyAlignment="1">
      <alignment vertical="center"/>
    </xf>
    <xf numFmtId="0" fontId="9" fillId="2" borderId="3" xfId="24" applyFill="1" applyBorder="1" applyAlignment="1"/>
    <xf numFmtId="0" fontId="11" fillId="2" borderId="0" xfId="24" applyFont="1" applyFill="1" applyAlignment="1"/>
    <xf numFmtId="179" fontId="9" fillId="2" borderId="0" xfId="24" applyNumberFormat="1" applyFill="1" applyAlignment="1"/>
    <xf numFmtId="0" fontId="11"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8" fillId="2" borderId="0" xfId="4" applyFont="1" applyFill="1" applyBorder="1" applyAlignment="1">
      <alignment horizontal="right" vertical="center"/>
    </xf>
    <xf numFmtId="178" fontId="23" fillId="2" borderId="1" xfId="0" applyNumberFormat="1" applyFont="1" applyFill="1" applyBorder="1" applyAlignment="1" applyProtection="1">
      <alignment vertical="center"/>
    </xf>
    <xf numFmtId="176" fontId="23" fillId="2" borderId="1" xfId="26" applyNumberFormat="1" applyFont="1" applyFill="1" applyBorder="1" applyAlignment="1">
      <alignment horizontal="right" vertical="center"/>
    </xf>
    <xf numFmtId="177" fontId="43" fillId="2" borderId="1" xfId="4" applyNumberFormat="1" applyFont="1" applyFill="1" applyBorder="1">
      <alignment vertical="center"/>
    </xf>
    <xf numFmtId="0" fontId="4" fillId="2" borderId="1" xfId="8" applyFont="1" applyFill="1" applyBorder="1" applyAlignment="1">
      <alignment horizontal="left" vertical="center"/>
    </xf>
    <xf numFmtId="176" fontId="18" fillId="2" borderId="1" xfId="4" applyNumberFormat="1" applyFont="1" applyFill="1" applyBorder="1">
      <alignment vertical="center"/>
    </xf>
    <xf numFmtId="177" fontId="18" fillId="2" borderId="1" xfId="4" applyNumberFormat="1" applyFont="1" applyFill="1" applyBorder="1">
      <alignment vertical="center"/>
    </xf>
    <xf numFmtId="176" fontId="18" fillId="2" borderId="1" xfId="4" applyNumberFormat="1" applyFont="1" applyFill="1" applyBorder="1" applyAlignment="1">
      <alignment horizontal="left" vertical="center" indent="1"/>
    </xf>
    <xf numFmtId="0" fontId="12" fillId="2" borderId="1" xfId="7" applyFont="1" applyFill="1" applyBorder="1" applyAlignment="1">
      <alignment horizontal="center" vertical="center"/>
    </xf>
    <xf numFmtId="0" fontId="49" fillId="2" borderId="1" xfId="7" applyFont="1" applyFill="1" applyBorder="1" applyAlignment="1">
      <alignment horizontal="center" vertical="center"/>
    </xf>
    <xf numFmtId="0" fontId="48" fillId="2" borderId="1" xfId="8" applyFont="1" applyFill="1" applyBorder="1" applyAlignment="1">
      <alignment horizontal="left" vertical="center"/>
    </xf>
    <xf numFmtId="0" fontId="22" fillId="2" borderId="0" xfId="7" applyFont="1" applyFill="1">
      <alignment vertical="center"/>
    </xf>
    <xf numFmtId="0" fontId="11" fillId="2" borderId="0" xfId="7" applyFont="1" applyFill="1" applyAlignment="1">
      <alignment vertical="center"/>
    </xf>
    <xf numFmtId="0" fontId="4" fillId="2" borderId="1" xfId="8" applyFont="1" applyFill="1" applyBorder="1" applyAlignment="1">
      <alignment horizontal="center" vertical="center"/>
    </xf>
    <xf numFmtId="176" fontId="18" fillId="2" borderId="1" xfId="4" applyNumberFormat="1" applyFont="1" applyFill="1" applyBorder="1" applyAlignment="1">
      <alignment horizontal="left" vertical="center" wrapText="1" indent="1"/>
    </xf>
    <xf numFmtId="0" fontId="9" fillId="0" borderId="0" xfId="29" applyFill="1">
      <alignment vertical="center"/>
    </xf>
    <xf numFmtId="0" fontId="79" fillId="0" borderId="0" xfId="29" applyFont="1" applyFill="1" applyAlignment="1">
      <alignment horizontal="center" vertical="center"/>
    </xf>
    <xf numFmtId="0" fontId="4" fillId="0" borderId="1" xfId="29" applyFont="1" applyFill="1" applyBorder="1" applyAlignment="1">
      <alignment horizontal="center" vertical="center"/>
    </xf>
    <xf numFmtId="177" fontId="32" fillId="0" borderId="1" xfId="29" applyNumberFormat="1" applyFont="1" applyFill="1" applyBorder="1" applyAlignment="1">
      <alignment horizontal="right" vertical="center"/>
    </xf>
    <xf numFmtId="177" fontId="30" fillId="0" borderId="1" xfId="29" applyNumberFormat="1" applyFont="1" applyFill="1" applyBorder="1" applyAlignment="1">
      <alignment horizontal="right" vertical="center"/>
    </xf>
    <xf numFmtId="0" fontId="32" fillId="0" borderId="1" xfId="29" applyFont="1" applyFill="1" applyBorder="1" applyAlignment="1">
      <alignment horizontal="right" vertical="center"/>
    </xf>
    <xf numFmtId="0" fontId="30" fillId="0" borderId="1" xfId="29" applyFont="1" applyFill="1" applyBorder="1" applyAlignment="1">
      <alignment vertical="center" wrapText="1"/>
    </xf>
    <xf numFmtId="0" fontId="26" fillId="0" borderId="1" xfId="29" applyFont="1" applyFill="1" applyBorder="1">
      <alignment vertical="center"/>
    </xf>
    <xf numFmtId="0" fontId="9" fillId="0" borderId="1" xfId="29" applyFill="1" applyBorder="1">
      <alignmen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20" fillId="2" borderId="1" xfId="0" applyNumberFormat="1" applyFont="1" applyFill="1" applyBorder="1" applyAlignment="1" applyProtection="1">
      <alignment vertical="center" wrapText="1"/>
    </xf>
    <xf numFmtId="176" fontId="11" fillId="2" borderId="1" xfId="0" applyNumberFormat="1" applyFont="1" applyFill="1" applyBorder="1" applyAlignment="1"/>
    <xf numFmtId="0" fontId="9" fillId="2" borderId="0" xfId="24" applyFill="1" applyBorder="1">
      <alignment vertical="center"/>
    </xf>
    <xf numFmtId="179" fontId="11" fillId="2" borderId="0" xfId="24" applyNumberFormat="1" applyFont="1" applyFill="1" applyAlignment="1"/>
    <xf numFmtId="176" fontId="4" fillId="2" borderId="1" xfId="25" applyNumberFormat="1" applyFont="1" applyFill="1" applyBorder="1" applyAlignment="1">
      <alignment horizontal="center" vertical="center"/>
    </xf>
    <xf numFmtId="0" fontId="18" fillId="2" borderId="1" xfId="24" applyFont="1" applyFill="1" applyBorder="1" applyAlignment="1">
      <alignment vertical="center"/>
    </xf>
    <xf numFmtId="0" fontId="21" fillId="2" borderId="1" xfId="24" applyFont="1" applyFill="1" applyBorder="1" applyAlignment="1">
      <alignment vertical="center"/>
    </xf>
    <xf numFmtId="0" fontId="21" fillId="2" borderId="3" xfId="24" applyFont="1" applyFill="1" applyBorder="1" applyAlignment="1">
      <alignment vertical="center"/>
    </xf>
    <xf numFmtId="0" fontId="18" fillId="2" borderId="3" xfId="24" applyFont="1" applyFill="1" applyBorder="1" applyAlignment="1"/>
    <xf numFmtId="0" fontId="18" fillId="2" borderId="1" xfId="24" applyFont="1" applyFill="1" applyBorder="1" applyAlignment="1"/>
    <xf numFmtId="0" fontId="21" fillId="2" borderId="1" xfId="24" applyFont="1" applyFill="1" applyBorder="1" applyAlignment="1"/>
    <xf numFmtId="0" fontId="38" fillId="2" borderId="1" xfId="25" applyFont="1" applyFill="1" applyBorder="1" applyAlignment="1">
      <alignment horizontal="center" vertical="center"/>
    </xf>
    <xf numFmtId="0" fontId="38" fillId="2" borderId="1" xfId="8" applyFont="1" applyFill="1" applyBorder="1" applyAlignment="1">
      <alignment horizontal="left" vertical="center"/>
    </xf>
    <xf numFmtId="185" fontId="18" fillId="0" borderId="1" xfId="4" applyNumberFormat="1" applyFont="1" applyFill="1" applyBorder="1" applyAlignment="1">
      <alignment horizontal="left" vertical="center"/>
    </xf>
    <xf numFmtId="185" fontId="18" fillId="0" borderId="1" xfId="4" applyNumberFormat="1" applyFont="1" applyFill="1" applyBorder="1" applyAlignment="1">
      <alignment vertical="center"/>
    </xf>
    <xf numFmtId="187" fontId="8" fillId="0" borderId="0" xfId="30" applyNumberFormat="1" applyFont="1" applyFill="1" applyAlignment="1">
      <alignment horizontal="center" vertical="center"/>
    </xf>
    <xf numFmtId="187" fontId="18" fillId="2" borderId="1" xfId="30" applyNumberFormat="1" applyFont="1" applyFill="1" applyBorder="1">
      <alignment vertical="center"/>
    </xf>
    <xf numFmtId="187" fontId="9" fillId="0" borderId="0" xfId="30" applyNumberFormat="1" applyFont="1" applyFill="1">
      <alignment vertical="center"/>
    </xf>
    <xf numFmtId="187" fontId="20" fillId="2" borderId="1" xfId="30" applyNumberFormat="1" applyFont="1" applyFill="1" applyBorder="1" applyAlignment="1" applyProtection="1">
      <alignment vertical="center"/>
    </xf>
    <xf numFmtId="187" fontId="22" fillId="2" borderId="1" xfId="30" applyNumberFormat="1" applyFont="1" applyFill="1" applyBorder="1" applyAlignment="1">
      <alignment horizontal="right" vertical="center"/>
    </xf>
    <xf numFmtId="187" fontId="11" fillId="2" borderId="1" xfId="30" applyNumberFormat="1" applyFont="1" applyFill="1" applyBorder="1" applyAlignment="1"/>
    <xf numFmtId="187" fontId="41" fillId="2" borderId="0" xfId="30" applyNumberFormat="1" applyFont="1" applyFill="1" applyAlignment="1">
      <alignment horizontal="left" vertical="center"/>
    </xf>
    <xf numFmtId="187" fontId="17" fillId="2" borderId="0" xfId="30" applyNumberFormat="1" applyFont="1" applyFill="1" applyAlignment="1">
      <alignment horizontal="center" vertical="center"/>
    </xf>
    <xf numFmtId="187" fontId="23" fillId="2" borderId="1" xfId="30" applyNumberFormat="1" applyFont="1" applyFill="1" applyBorder="1" applyAlignment="1">
      <alignment horizontal="right" vertical="center"/>
    </xf>
    <xf numFmtId="187" fontId="11" fillId="2" borderId="1" xfId="30" applyNumberFormat="1" applyFont="1" applyFill="1" applyBorder="1" applyAlignment="1">
      <alignment horizontal="center" vertical="center"/>
    </xf>
    <xf numFmtId="187" fontId="9" fillId="2" borderId="3" xfId="30" applyNumberFormat="1" applyFont="1" applyFill="1" applyBorder="1" applyAlignment="1">
      <alignment horizontal="center" vertical="center"/>
    </xf>
    <xf numFmtId="187" fontId="9" fillId="2" borderId="0" xfId="30" applyNumberFormat="1" applyFont="1" applyFill="1" applyAlignment="1">
      <alignment horizontal="center" vertical="center"/>
    </xf>
    <xf numFmtId="0" fontId="41" fillId="0" borderId="0" xfId="4" applyFont="1" applyFill="1" applyAlignment="1">
      <alignment horizontal="left" vertical="center"/>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187" fontId="11" fillId="0" borderId="0" xfId="30" applyNumberFormat="1" applyFont="1" applyFill="1" applyAlignment="1"/>
    <xf numFmtId="187" fontId="9" fillId="0" borderId="2" xfId="30" applyNumberFormat="1" applyFont="1" applyFill="1" applyBorder="1" applyAlignment="1">
      <alignment vertical="center"/>
    </xf>
    <xf numFmtId="187" fontId="4" fillId="0" borderId="1" xfId="30" applyNumberFormat="1" applyFont="1" applyFill="1" applyBorder="1" applyAlignment="1">
      <alignment horizontal="center" vertical="center"/>
    </xf>
    <xf numFmtId="187" fontId="25" fillId="0" borderId="1" xfId="30" applyNumberFormat="1" applyFont="1" applyFill="1" applyBorder="1">
      <alignment vertical="center"/>
    </xf>
    <xf numFmtId="187" fontId="18" fillId="0" borderId="1" xfId="30" applyNumberFormat="1" applyFont="1" applyFill="1" applyBorder="1">
      <alignment vertical="center"/>
    </xf>
    <xf numFmtId="187" fontId="11" fillId="0" borderId="0" xfId="30" applyNumberFormat="1" applyFont="1" applyFill="1" applyAlignment="1">
      <alignment horizontal="right"/>
    </xf>
    <xf numFmtId="0" fontId="22" fillId="4" borderId="14" xfId="0" applyNumberFormat="1" applyFont="1" applyFill="1" applyBorder="1" applyAlignment="1">
      <alignment horizontal="left" vertical="center" wrapText="1"/>
    </xf>
    <xf numFmtId="187" fontId="22" fillId="4" borderId="15" xfId="30" applyNumberFormat="1" applyFont="1" applyFill="1" applyBorder="1" applyAlignment="1">
      <alignment horizontal="right" vertical="center" wrapText="1"/>
    </xf>
    <xf numFmtId="0" fontId="80" fillId="4" borderId="14" xfId="0" applyNumberFormat="1" applyFont="1" applyFill="1" applyBorder="1" applyAlignment="1">
      <alignment horizontal="left" vertical="center" wrapText="1"/>
    </xf>
    <xf numFmtId="187" fontId="80" fillId="4" borderId="15" xfId="30" applyNumberFormat="1" applyFont="1" applyFill="1" applyBorder="1" applyAlignment="1">
      <alignment horizontal="right" vertical="center" wrapText="1"/>
    </xf>
    <xf numFmtId="0" fontId="14" fillId="0" borderId="0" xfId="25" applyFont="1" applyFill="1"/>
    <xf numFmtId="187" fontId="28" fillId="0" borderId="0" xfId="30" applyNumberFormat="1" applyFont="1" applyFill="1" applyBorder="1" applyAlignment="1">
      <alignment horizontal="right" vertical="center"/>
    </xf>
    <xf numFmtId="187" fontId="11" fillId="0" borderId="0" xfId="30" applyNumberFormat="1" applyFont="1" applyFill="1" applyAlignment="1">
      <alignment vertical="center"/>
    </xf>
    <xf numFmtId="187" fontId="23" fillId="0" borderId="1" xfId="30" applyNumberFormat="1" applyFont="1" applyFill="1" applyBorder="1" applyAlignment="1">
      <alignment horizontal="left" vertical="center"/>
    </xf>
    <xf numFmtId="188" fontId="23" fillId="2" borderId="1" xfId="68" applyNumberFormat="1" applyFont="1" applyFill="1" applyBorder="1" applyAlignment="1">
      <alignment horizontal="right" vertical="center"/>
    </xf>
    <xf numFmtId="188" fontId="17" fillId="2" borderId="0" xfId="68" applyNumberFormat="1" applyFont="1" applyFill="1" applyAlignment="1">
      <alignment horizontal="center" vertical="center"/>
    </xf>
    <xf numFmtId="188" fontId="22" fillId="2" borderId="1" xfId="68" applyNumberFormat="1" applyFont="1" applyFill="1" applyBorder="1" applyAlignment="1">
      <alignment horizontal="right" vertical="center"/>
    </xf>
    <xf numFmtId="188" fontId="11" fillId="2" borderId="1" xfId="68" applyNumberFormat="1" applyFont="1" applyFill="1" applyBorder="1" applyAlignment="1">
      <alignment horizontal="center" vertical="center"/>
    </xf>
    <xf numFmtId="188" fontId="9" fillId="2" borderId="3" xfId="68" applyNumberFormat="1" applyFont="1" applyFill="1" applyBorder="1" applyAlignment="1">
      <alignment horizontal="center" vertical="center"/>
    </xf>
    <xf numFmtId="188" fontId="9" fillId="2" borderId="0" xfId="68" applyNumberFormat="1" applyFont="1" applyFill="1" applyAlignment="1">
      <alignment horizontal="center" vertical="center"/>
    </xf>
    <xf numFmtId="188" fontId="19" fillId="2" borderId="1" xfId="68" applyNumberFormat="1" applyFont="1" applyFill="1" applyBorder="1" applyAlignment="1">
      <alignment horizontal="right" vertical="center"/>
    </xf>
    <xf numFmtId="188" fontId="9" fillId="2" borderId="1" xfId="68" applyNumberFormat="1" applyFont="1" applyFill="1" applyBorder="1" applyAlignment="1">
      <alignment horizontal="center" vertical="center"/>
    </xf>
    <xf numFmtId="188" fontId="41" fillId="2" borderId="0" xfId="68" applyNumberFormat="1" applyFont="1" applyFill="1" applyAlignment="1">
      <alignment horizontal="left" vertical="center"/>
    </xf>
    <xf numFmtId="188" fontId="18" fillId="2" borderId="1" xfId="68" applyNumberFormat="1" applyFont="1" applyFill="1" applyBorder="1">
      <alignment vertical="center"/>
    </xf>
    <xf numFmtId="188" fontId="9" fillId="2" borderId="0" xfId="68" applyNumberFormat="1" applyFont="1" applyFill="1" applyAlignment="1"/>
    <xf numFmtId="188" fontId="24" fillId="2" borderId="1" xfId="68" applyNumberFormat="1" applyFont="1" applyFill="1" applyBorder="1" applyAlignment="1">
      <alignment horizontal="right" vertical="center"/>
    </xf>
    <xf numFmtId="187" fontId="4" fillId="0" borderId="1" xfId="30" applyNumberFormat="1" applyFont="1" applyFill="1" applyBorder="1" applyAlignment="1" applyProtection="1">
      <alignment horizontal="center" vertical="center" wrapText="1"/>
      <protection locked="0"/>
    </xf>
    <xf numFmtId="188" fontId="11" fillId="2" borderId="1" xfId="68" applyNumberFormat="1" applyFont="1" applyFill="1" applyBorder="1" applyAlignment="1"/>
    <xf numFmtId="187" fontId="22" fillId="0" borderId="1" xfId="30" applyNumberFormat="1" applyFont="1" applyFill="1" applyBorder="1" applyAlignment="1">
      <alignment horizontal="right" vertical="center"/>
    </xf>
    <xf numFmtId="188" fontId="4" fillId="0" borderId="1" xfId="68" applyNumberFormat="1" applyFont="1" applyFill="1" applyBorder="1" applyAlignment="1" applyProtection="1">
      <alignment horizontal="center" vertical="center" wrapText="1"/>
      <protection locked="0"/>
    </xf>
    <xf numFmtId="187" fontId="20" fillId="0" borderId="1" xfId="30" applyNumberFormat="1" applyFont="1" applyFill="1" applyBorder="1" applyAlignment="1" applyProtection="1">
      <alignment vertical="center"/>
    </xf>
    <xf numFmtId="187" fontId="22" fillId="0" borderId="0" xfId="30" applyNumberFormat="1" applyFont="1" applyFill="1" applyBorder="1" applyAlignment="1" applyProtection="1">
      <alignment horizontal="right" vertical="center"/>
      <protection locked="0"/>
    </xf>
    <xf numFmtId="187" fontId="22" fillId="0" borderId="0" xfId="30" applyNumberFormat="1" applyFont="1" applyFill="1" applyAlignment="1">
      <alignment horizontal="right"/>
    </xf>
    <xf numFmtId="187" fontId="12" fillId="2" borderId="0" xfId="30" applyNumberFormat="1" applyFont="1" applyFill="1" applyAlignment="1">
      <alignment horizontal="center" vertical="center"/>
    </xf>
    <xf numFmtId="187" fontId="4" fillId="2" borderId="1" xfId="30" applyNumberFormat="1" applyFont="1" applyFill="1" applyBorder="1" applyAlignment="1">
      <alignment horizontal="center" vertical="center"/>
    </xf>
    <xf numFmtId="187" fontId="23" fillId="2" borderId="1" xfId="30" applyNumberFormat="1" applyFont="1" applyFill="1" applyBorder="1" applyAlignment="1" applyProtection="1">
      <alignment vertical="center"/>
    </xf>
    <xf numFmtId="187" fontId="36" fillId="2" borderId="1" xfId="30" applyNumberFormat="1" applyFont="1" applyFill="1" applyBorder="1" applyAlignment="1" applyProtection="1">
      <alignment vertical="center"/>
    </xf>
    <xf numFmtId="187" fontId="12" fillId="2" borderId="1" xfId="30" applyNumberFormat="1" applyFont="1" applyFill="1" applyBorder="1" applyAlignment="1">
      <alignment horizontal="right" vertical="center"/>
    </xf>
    <xf numFmtId="187" fontId="12" fillId="2" borderId="3" xfId="30" applyNumberFormat="1" applyFont="1" applyFill="1" applyBorder="1" applyAlignment="1">
      <alignment horizontal="right" vertical="center"/>
    </xf>
    <xf numFmtId="187" fontId="9" fillId="2" borderId="3" xfId="30" applyNumberFormat="1" applyFont="1" applyFill="1" applyBorder="1" applyAlignment="1">
      <alignment horizontal="right" vertical="center"/>
    </xf>
    <xf numFmtId="187" fontId="9" fillId="2" borderId="1" xfId="30" applyNumberFormat="1" applyFont="1" applyFill="1" applyBorder="1" applyAlignment="1">
      <alignment horizontal="right" vertical="center"/>
    </xf>
    <xf numFmtId="187" fontId="9" fillId="0" borderId="0" xfId="30" applyNumberFormat="1" applyFont="1" applyFill="1" applyAlignment="1">
      <alignment horizontal="center" vertical="center"/>
    </xf>
    <xf numFmtId="187" fontId="9" fillId="2" borderId="0" xfId="30" applyNumberFormat="1" applyFont="1" applyFill="1" applyAlignment="1"/>
    <xf numFmtId="187" fontId="18" fillId="2" borderId="0" xfId="30" applyNumberFormat="1" applyFont="1" applyFill="1" applyBorder="1" applyAlignment="1">
      <alignment horizontal="right" vertical="center"/>
    </xf>
    <xf numFmtId="187" fontId="9" fillId="0" borderId="0" xfId="30" applyNumberFormat="1" applyFont="1" applyFill="1" applyAlignment="1"/>
    <xf numFmtId="187" fontId="73" fillId="2" borderId="0" xfId="30" applyNumberFormat="1" applyFont="1" applyFill="1" applyAlignment="1">
      <alignment horizontal="center" vertical="center"/>
    </xf>
    <xf numFmtId="187" fontId="74" fillId="2" borderId="1" xfId="30" applyNumberFormat="1" applyFont="1" applyFill="1" applyBorder="1" applyAlignment="1">
      <alignment horizontal="center" vertical="center"/>
    </xf>
    <xf numFmtId="187" fontId="22" fillId="2" borderId="1" xfId="30" applyNumberFormat="1" applyFont="1" applyFill="1" applyBorder="1" applyAlignment="1" applyProtection="1">
      <alignment horizontal="right" vertical="center"/>
    </xf>
    <xf numFmtId="187" fontId="56" fillId="2" borderId="0" xfId="30" applyNumberFormat="1" applyFont="1" applyFill="1" applyAlignment="1">
      <alignment vertical="center"/>
    </xf>
    <xf numFmtId="187" fontId="4" fillId="2" borderId="1" xfId="30" applyNumberFormat="1" applyFont="1" applyFill="1" applyBorder="1" applyAlignment="1" applyProtection="1">
      <alignment horizontal="center" vertical="center" wrapText="1"/>
      <protection locked="0"/>
    </xf>
    <xf numFmtId="187" fontId="79" fillId="0" borderId="0" xfId="30" applyNumberFormat="1" applyFont="1" applyFill="1" applyAlignment="1">
      <alignment horizontal="center" vertical="center"/>
    </xf>
    <xf numFmtId="187" fontId="32" fillId="0" borderId="1" xfId="30" applyNumberFormat="1" applyFont="1" applyFill="1" applyBorder="1">
      <alignment vertical="center"/>
    </xf>
    <xf numFmtId="187" fontId="30" fillId="0" borderId="1" xfId="30" applyNumberFormat="1" applyFont="1" applyFill="1" applyBorder="1" applyAlignment="1">
      <alignment horizontal="right" vertical="center"/>
    </xf>
    <xf numFmtId="187" fontId="9" fillId="0" borderId="1" xfId="30" applyNumberFormat="1" applyFont="1" applyFill="1" applyBorder="1">
      <alignment vertical="center"/>
    </xf>
    <xf numFmtId="187" fontId="18" fillId="0" borderId="1" xfId="30" applyNumberFormat="1" applyFont="1" applyFill="1" applyBorder="1" applyAlignment="1">
      <alignment horizontal="right" vertical="center"/>
    </xf>
    <xf numFmtId="187" fontId="57" fillId="0" borderId="1" xfId="30" applyNumberFormat="1" applyFont="1" applyFill="1" applyBorder="1">
      <alignment vertical="center"/>
    </xf>
    <xf numFmtId="187" fontId="6" fillId="0" borderId="1" xfId="30" applyNumberFormat="1" applyFont="1" applyFill="1" applyBorder="1" applyAlignment="1"/>
    <xf numFmtId="187" fontId="57" fillId="0" borderId="1" xfId="30" applyNumberFormat="1" applyFont="1" applyFill="1" applyBorder="1" applyAlignment="1"/>
    <xf numFmtId="0" fontId="18" fillId="0" borderId="1" xfId="27" applyFont="1" applyFill="1" applyBorder="1" applyAlignment="1">
      <alignment vertical="center"/>
    </xf>
    <xf numFmtId="179" fontId="4" fillId="0" borderId="1" xfId="13" applyNumberFormat="1" applyFont="1" applyFill="1" applyBorder="1" applyAlignment="1">
      <alignment horizontal="center" vertical="center"/>
    </xf>
    <xf numFmtId="179" fontId="25" fillId="0" borderId="1" xfId="4" applyNumberFormat="1" applyFont="1" applyFill="1" applyBorder="1">
      <alignment vertical="center"/>
    </xf>
    <xf numFmtId="179" fontId="32" fillId="0" borderId="1" xfId="29" applyNumberFormat="1" applyFont="1" applyFill="1" applyBorder="1">
      <alignment vertical="center"/>
    </xf>
    <xf numFmtId="179" fontId="22" fillId="0" borderId="1" xfId="13" applyNumberFormat="1" applyFont="1" applyFill="1" applyBorder="1" applyAlignment="1">
      <alignment horizontal="right" vertical="center"/>
    </xf>
    <xf numFmtId="179" fontId="11" fillId="0" borderId="0" xfId="13" applyNumberFormat="1" applyFont="1" applyFill="1" applyAlignment="1">
      <alignment horizontal="right"/>
    </xf>
    <xf numFmtId="179" fontId="11" fillId="0" borderId="0" xfId="13" applyNumberFormat="1" applyFont="1" applyFill="1"/>
    <xf numFmtId="179" fontId="18" fillId="0" borderId="0" xfId="4" applyNumberFormat="1" applyFont="1" applyFill="1" applyBorder="1" applyAlignment="1">
      <alignment horizontal="right" vertical="center"/>
    </xf>
    <xf numFmtId="179" fontId="32" fillId="0" borderId="1" xfId="30" applyNumberFormat="1" applyFont="1" applyFill="1" applyBorder="1">
      <alignment vertical="center"/>
    </xf>
    <xf numFmtId="179" fontId="22" fillId="0" borderId="1" xfId="30" applyNumberFormat="1" applyFont="1" applyFill="1" applyBorder="1" applyAlignment="1">
      <alignment horizontal="right" vertical="center"/>
    </xf>
    <xf numFmtId="179" fontId="11" fillId="0" borderId="1" xfId="13" applyNumberFormat="1" applyFont="1" applyFill="1" applyBorder="1"/>
    <xf numFmtId="179" fontId="9" fillId="0" borderId="0" xfId="29" applyNumberFormat="1" applyFont="1" applyFill="1" applyBorder="1" applyAlignment="1">
      <alignment horizontal="center" vertical="center" wrapText="1"/>
    </xf>
    <xf numFmtId="187" fontId="4" fillId="0" borderId="1" xfId="30" applyNumberFormat="1" applyFont="1" applyFill="1" applyBorder="1" applyAlignment="1">
      <alignment vertical="center"/>
    </xf>
    <xf numFmtId="187" fontId="0" fillId="0" borderId="1" xfId="30" applyNumberFormat="1" applyFont="1" applyBorder="1" applyAlignment="1">
      <alignment vertical="center"/>
    </xf>
    <xf numFmtId="0" fontId="46" fillId="0" borderId="0" xfId="0" applyFont="1" applyFill="1" applyAlignment="1">
      <alignment vertical="center"/>
    </xf>
    <xf numFmtId="187" fontId="23" fillId="0" borderId="1" xfId="30" applyNumberFormat="1" applyFont="1" applyFill="1" applyBorder="1" applyAlignment="1">
      <alignment horizontal="right" vertical="center"/>
    </xf>
    <xf numFmtId="187" fontId="20" fillId="0" borderId="1" xfId="30" applyNumberFormat="1" applyFont="1" applyFill="1" applyBorder="1" applyAlignment="1">
      <alignment vertical="center"/>
    </xf>
    <xf numFmtId="188" fontId="4" fillId="2" borderId="1" xfId="68" applyNumberFormat="1" applyFont="1" applyFill="1" applyBorder="1" applyAlignment="1">
      <alignment horizontal="right" vertical="center"/>
    </xf>
    <xf numFmtId="182" fontId="20" fillId="0" borderId="1" xfId="0" applyNumberFormat="1" applyFont="1" applyFill="1" applyBorder="1" applyAlignment="1">
      <alignment horizontal="center" vertical="center"/>
    </xf>
    <xf numFmtId="187" fontId="41" fillId="0" borderId="0" xfId="30" applyNumberFormat="1" applyFont="1" applyFill="1" applyAlignment="1">
      <alignment vertical="center"/>
    </xf>
    <xf numFmtId="187" fontId="51" fillId="2" borderId="0" xfId="30" applyNumberFormat="1" applyFont="1" applyFill="1" applyBorder="1" applyAlignment="1" applyProtection="1">
      <alignment horizontal="center" vertical="center"/>
    </xf>
    <xf numFmtId="187" fontId="53" fillId="2" borderId="1" xfId="30" applyNumberFormat="1" applyFont="1" applyFill="1" applyBorder="1" applyAlignment="1" applyProtection="1">
      <alignment horizontal="center" vertical="center"/>
    </xf>
    <xf numFmtId="187" fontId="23" fillId="2" borderId="1" xfId="30" applyNumberFormat="1" applyFont="1" applyFill="1" applyBorder="1" applyAlignment="1" applyProtection="1">
      <alignment horizontal="right" vertical="center"/>
    </xf>
    <xf numFmtId="187" fontId="51" fillId="2" borderId="0" xfId="30" applyNumberFormat="1" applyFont="1" applyFill="1" applyAlignment="1">
      <alignment vertical="center"/>
    </xf>
    <xf numFmtId="0" fontId="22" fillId="2" borderId="1" xfId="31" applyNumberFormat="1" applyFont="1" applyFill="1" applyBorder="1" applyAlignment="1" applyProtection="1">
      <alignment horizontal="right" vertical="center"/>
    </xf>
    <xf numFmtId="187" fontId="51" fillId="0" borderId="0" xfId="30" applyNumberFormat="1" applyFont="1" applyFill="1" applyBorder="1" applyAlignment="1" applyProtection="1">
      <alignment horizontal="center" vertical="center"/>
    </xf>
    <xf numFmtId="187" fontId="53" fillId="4" borderId="1" xfId="30" applyNumberFormat="1" applyFont="1" applyFill="1" applyBorder="1" applyAlignment="1" applyProtection="1">
      <alignment horizontal="center" vertical="center"/>
    </xf>
    <xf numFmtId="187" fontId="51" fillId="0" borderId="0" xfId="30" applyNumberFormat="1" applyFont="1" applyAlignment="1">
      <alignment vertical="center"/>
    </xf>
    <xf numFmtId="177" fontId="8" fillId="0" borderId="0" xfId="4" applyNumberFormat="1" applyFont="1" applyFill="1" applyAlignment="1">
      <alignment horizontal="center" vertical="center"/>
    </xf>
    <xf numFmtId="177" fontId="9" fillId="0" borderId="0" xfId="4" applyNumberFormat="1" applyFill="1">
      <alignment vertical="center"/>
    </xf>
    <xf numFmtId="177" fontId="41" fillId="0" borderId="0" xfId="4" applyNumberFormat="1" applyFont="1" applyFill="1" applyAlignment="1">
      <alignment vertical="center"/>
    </xf>
    <xf numFmtId="177" fontId="24" fillId="2" borderId="0" xfId="31" applyNumberFormat="1" applyFont="1" applyFill="1" applyBorder="1" applyAlignment="1" applyProtection="1">
      <alignment horizontal="right" vertical="center"/>
    </xf>
    <xf numFmtId="177" fontId="53" fillId="2" borderId="1" xfId="31" applyNumberFormat="1" applyFont="1" applyFill="1" applyBorder="1" applyAlignment="1">
      <alignment horizontal="center" vertical="center" wrapText="1"/>
    </xf>
    <xf numFmtId="177" fontId="23" fillId="2" borderId="1" xfId="31" applyNumberFormat="1" applyFont="1" applyFill="1" applyBorder="1" applyAlignment="1" applyProtection="1">
      <alignment horizontal="right" vertical="center"/>
    </xf>
    <xf numFmtId="177" fontId="22" fillId="2" borderId="1" xfId="31" applyNumberFormat="1" applyFont="1" applyFill="1" applyBorder="1" applyAlignment="1" applyProtection="1">
      <alignment horizontal="right" vertical="center"/>
    </xf>
    <xf numFmtId="177" fontId="51" fillId="2" borderId="0" xfId="31" applyNumberFormat="1" applyFont="1" applyFill="1" applyAlignment="1">
      <alignment vertical="center"/>
    </xf>
    <xf numFmtId="177" fontId="4" fillId="0" borderId="1" xfId="1" applyNumberFormat="1" applyFont="1" applyFill="1" applyBorder="1" applyAlignment="1" applyProtection="1">
      <alignment horizontal="center" vertical="center" wrapText="1"/>
      <protection locked="0"/>
    </xf>
    <xf numFmtId="187" fontId="30" fillId="0" borderId="1" xfId="30" applyNumberFormat="1" applyFont="1" applyFill="1" applyBorder="1">
      <alignment vertical="center"/>
    </xf>
    <xf numFmtId="187" fontId="80" fillId="2" borderId="1" xfId="30" applyNumberFormat="1" applyFont="1" applyFill="1" applyBorder="1" applyAlignment="1" applyProtection="1">
      <alignment horizontal="right" vertical="center"/>
    </xf>
    <xf numFmtId="187" fontId="80" fillId="0" borderId="1" xfId="30" applyNumberFormat="1" applyFont="1" applyFill="1" applyBorder="1" applyAlignment="1" applyProtection="1">
      <alignment horizontal="right" vertical="center"/>
    </xf>
    <xf numFmtId="187" fontId="17" fillId="0" borderId="0" xfId="30" applyNumberFormat="1" applyFont="1" applyFill="1" applyAlignment="1">
      <alignment horizontal="center" vertical="center"/>
    </xf>
    <xf numFmtId="187" fontId="9" fillId="0" borderId="0" xfId="30" applyNumberFormat="1" applyFont="1" applyFill="1" applyAlignment="1">
      <alignment horizontal="left" vertical="center" wrapText="1"/>
    </xf>
    <xf numFmtId="187" fontId="27" fillId="0" borderId="0" xfId="30" applyNumberFormat="1" applyFont="1" applyFill="1" applyAlignment="1">
      <alignment horizontal="right" vertical="center"/>
    </xf>
    <xf numFmtId="187" fontId="22" fillId="2" borderId="0" xfId="30" applyNumberFormat="1" applyFont="1" applyFill="1" applyBorder="1" applyAlignment="1" applyProtection="1">
      <alignment horizontal="right" vertical="center"/>
      <protection locked="0"/>
    </xf>
    <xf numFmtId="187" fontId="22" fillId="0" borderId="1" xfId="30" applyNumberFormat="1" applyFont="1" applyFill="1" applyBorder="1" applyAlignment="1">
      <alignment horizontal="right"/>
    </xf>
    <xf numFmtId="177" fontId="79" fillId="0" borderId="0" xfId="68" applyNumberFormat="1" applyFont="1" applyFill="1" applyAlignment="1">
      <alignment horizontal="center" vertical="center"/>
    </xf>
    <xf numFmtId="177" fontId="4" fillId="0" borderId="1" xfId="68" applyNumberFormat="1" applyFont="1" applyFill="1" applyBorder="1" applyAlignment="1" applyProtection="1">
      <alignment horizontal="center" vertical="center" wrapText="1"/>
      <protection locked="0"/>
    </xf>
    <xf numFmtId="177" fontId="9" fillId="0" borderId="1" xfId="68" applyNumberFormat="1" applyFont="1" applyFill="1" applyBorder="1">
      <alignment vertical="center"/>
    </xf>
    <xf numFmtId="177" fontId="32" fillId="0" borderId="1" xfId="68" applyNumberFormat="1" applyFont="1" applyFill="1" applyBorder="1" applyAlignment="1">
      <alignment horizontal="right" vertical="center"/>
    </xf>
    <xf numFmtId="177" fontId="30" fillId="0" borderId="1" xfId="68" applyNumberFormat="1" applyFont="1" applyFill="1" applyBorder="1">
      <alignment vertical="center"/>
    </xf>
    <xf numFmtId="177" fontId="9" fillId="0" borderId="0" xfId="68" applyNumberFormat="1" applyFont="1" applyFill="1">
      <alignment vertical="center"/>
    </xf>
    <xf numFmtId="177" fontId="30" fillId="0" borderId="1" xfId="68" applyNumberFormat="1" applyFont="1" applyFill="1" applyBorder="1" applyAlignment="1">
      <alignment horizontal="right" vertical="center"/>
    </xf>
    <xf numFmtId="177" fontId="19" fillId="0" borderId="1" xfId="4" applyNumberFormat="1" applyFont="1" applyFill="1" applyBorder="1" applyAlignment="1">
      <alignment horizontal="right" vertical="center"/>
    </xf>
    <xf numFmtId="177" fontId="81" fillId="0" borderId="1" xfId="68" applyNumberFormat="1" applyFont="1" applyFill="1" applyBorder="1" applyAlignment="1">
      <alignment horizontal="right" vertical="center"/>
    </xf>
    <xf numFmtId="177" fontId="18" fillId="0" borderId="1" xfId="68" applyNumberFormat="1" applyFont="1" applyFill="1" applyBorder="1">
      <alignment vertical="center"/>
    </xf>
    <xf numFmtId="0" fontId="14" fillId="0" borderId="0" xfId="0" applyFont="1" applyFill="1" applyAlignment="1"/>
    <xf numFmtId="187" fontId="4" fillId="0" borderId="1" xfId="30" applyNumberFormat="1" applyFont="1" applyFill="1" applyBorder="1" applyAlignment="1">
      <alignment horizontal="center" vertical="center" wrapText="1"/>
    </xf>
    <xf numFmtId="187" fontId="18" fillId="0" borderId="16" xfId="30" applyNumberFormat="1" applyFont="1" applyFill="1" applyBorder="1">
      <alignment vertical="center"/>
    </xf>
    <xf numFmtId="187" fontId="34" fillId="0" borderId="0" xfId="30" applyNumberFormat="1" applyFont="1" applyFill="1" applyAlignment="1">
      <alignment vertical="center"/>
    </xf>
    <xf numFmtId="0" fontId="33" fillId="0" borderId="16" xfId="18" applyFont="1" applyFill="1" applyBorder="1" applyAlignment="1">
      <alignment horizontal="center" vertical="center"/>
    </xf>
    <xf numFmtId="187" fontId="4" fillId="0" borderId="16" xfId="30" applyNumberFormat="1" applyFont="1" applyFill="1" applyBorder="1" applyAlignment="1" applyProtection="1">
      <alignment horizontal="center" vertical="center" wrapText="1"/>
      <protection locked="0"/>
    </xf>
    <xf numFmtId="49" fontId="23" fillId="0" borderId="16" xfId="0" applyNumberFormat="1" applyFont="1" applyFill="1" applyBorder="1" applyAlignment="1" applyProtection="1">
      <alignment vertical="center"/>
    </xf>
    <xf numFmtId="187" fontId="23" fillId="0" borderId="16" xfId="30" applyNumberFormat="1" applyFont="1" applyFill="1" applyBorder="1" applyAlignment="1" applyProtection="1">
      <alignment horizontal="right" vertical="center"/>
    </xf>
    <xf numFmtId="0" fontId="22" fillId="0" borderId="16" xfId="31" applyFont="1" applyFill="1" applyBorder="1" applyAlignment="1">
      <alignment vertical="center"/>
    </xf>
    <xf numFmtId="0" fontId="4" fillId="0" borderId="1" xfId="29" applyFont="1" applyFill="1" applyBorder="1" applyAlignment="1">
      <alignment horizontal="center" vertical="center" wrapText="1"/>
    </xf>
    <xf numFmtId="0" fontId="37" fillId="0" borderId="0" xfId="0" applyFont="1" applyFill="1" applyAlignment="1">
      <alignment vertical="center"/>
    </xf>
    <xf numFmtId="0" fontId="9" fillId="0" borderId="0" xfId="4" applyFill="1" applyBorder="1" applyAlignment="1">
      <alignment horizontal="right" vertical="center"/>
    </xf>
    <xf numFmtId="0" fontId="36" fillId="0" borderId="1" xfId="0" applyFont="1" applyFill="1" applyBorder="1" applyAlignment="1">
      <alignment vertical="center"/>
    </xf>
    <xf numFmtId="0" fontId="20" fillId="0" borderId="1" xfId="0" applyFont="1" applyFill="1" applyBorder="1" applyAlignment="1">
      <alignment vertical="center"/>
    </xf>
    <xf numFmtId="0" fontId="80" fillId="0" borderId="16" xfId="31" applyFont="1" applyFill="1" applyBorder="1" applyAlignment="1">
      <alignment vertical="center"/>
    </xf>
    <xf numFmtId="187" fontId="27" fillId="0" borderId="16" xfId="30" applyNumberFormat="1" applyFont="1" applyFill="1" applyBorder="1">
      <alignment vertical="center"/>
    </xf>
    <xf numFmtId="0" fontId="36" fillId="0" borderId="0" xfId="17" applyFont="1" applyFill="1" applyAlignment="1">
      <alignment vertical="center"/>
    </xf>
    <xf numFmtId="178" fontId="22" fillId="0" borderId="16" xfId="31" applyNumberFormat="1" applyFont="1" applyFill="1" applyBorder="1" applyAlignment="1" applyProtection="1">
      <alignment horizontal="left" vertical="center"/>
      <protection locked="0"/>
    </xf>
    <xf numFmtId="177" fontId="22" fillId="0" borderId="16" xfId="31" applyNumberFormat="1" applyFont="1" applyFill="1" applyBorder="1" applyAlignment="1" applyProtection="1">
      <alignment horizontal="left" vertical="center"/>
      <protection locked="0"/>
    </xf>
    <xf numFmtId="0" fontId="22" fillId="0" borderId="16" xfId="31" applyFont="1" applyFill="1" applyBorder="1" applyAlignment="1">
      <alignment horizontal="left" vertical="center"/>
    </xf>
    <xf numFmtId="0" fontId="22" fillId="0" borderId="1" xfId="31" applyFont="1" applyFill="1" applyBorder="1" applyAlignment="1">
      <alignment vertical="center"/>
    </xf>
    <xf numFmtId="43" fontId="23" fillId="0" borderId="1" xfId="30" applyFont="1" applyFill="1" applyBorder="1" applyAlignment="1">
      <alignment horizontal="right" vertical="center"/>
    </xf>
    <xf numFmtId="176" fontId="38" fillId="0" borderId="16" xfId="1" applyNumberFormat="1" applyFont="1" applyFill="1" applyBorder="1" applyAlignment="1" applyProtection="1">
      <alignment horizontal="center" vertical="center" wrapText="1"/>
      <protection locked="0"/>
    </xf>
    <xf numFmtId="187" fontId="27" fillId="0" borderId="16" xfId="30" applyNumberFormat="1" applyFont="1" applyFill="1" applyBorder="1" applyAlignment="1">
      <alignment horizontal="left" vertical="center"/>
    </xf>
    <xf numFmtId="187" fontId="18" fillId="0" borderId="16" xfId="30" applyNumberFormat="1" applyFont="1" applyFill="1" applyBorder="1" applyAlignment="1">
      <alignment horizontal="center" vertical="center"/>
    </xf>
    <xf numFmtId="187" fontId="22" fillId="0" borderId="16" xfId="30" applyNumberFormat="1" applyFont="1" applyFill="1" applyBorder="1">
      <alignment vertical="center"/>
    </xf>
    <xf numFmtId="14" fontId="4" fillId="0" borderId="16" xfId="1" applyNumberFormat="1" applyFont="1" applyFill="1" applyBorder="1" applyAlignment="1" applyProtection="1">
      <alignment horizontal="center" vertical="center"/>
      <protection locked="0"/>
    </xf>
    <xf numFmtId="176" fontId="38" fillId="0" borderId="16" xfId="1" applyNumberFormat="1" applyFont="1" applyFill="1" applyBorder="1" applyAlignment="1" applyProtection="1">
      <alignment horizontal="center" vertical="center" wrapText="1"/>
      <protection locked="0"/>
    </xf>
    <xf numFmtId="187" fontId="18" fillId="0" borderId="0" xfId="30" applyNumberFormat="1" applyFont="1" applyFill="1" applyBorder="1" applyAlignment="1">
      <alignment horizontal="right" vertical="center"/>
    </xf>
    <xf numFmtId="187" fontId="28" fillId="0" borderId="0" xfId="30" applyNumberFormat="1" applyFont="1" applyFill="1" applyBorder="1" applyAlignment="1">
      <alignment horizontal="left" vertical="center" wrapText="1"/>
    </xf>
    <xf numFmtId="0" fontId="0" fillId="0" borderId="0" xfId="0" applyFill="1" applyAlignment="1"/>
    <xf numFmtId="186" fontId="22" fillId="0" borderId="16" xfId="13" applyNumberFormat="1" applyFont="1" applyFill="1" applyBorder="1" applyAlignment="1" applyProtection="1">
      <alignment horizontal="left" vertical="center" wrapText="1" indent="2"/>
    </xf>
    <xf numFmtId="187" fontId="22" fillId="2" borderId="16" xfId="30" applyNumberFormat="1" applyFont="1" applyFill="1" applyBorder="1" applyAlignment="1" applyProtection="1">
      <alignment horizontal="right" vertical="center"/>
    </xf>
    <xf numFmtId="0" fontId="38" fillId="0" borderId="16" xfId="4" applyFont="1" applyFill="1" applyBorder="1">
      <alignment vertical="center"/>
    </xf>
    <xf numFmtId="187" fontId="27" fillId="0" borderId="16" xfId="30" applyNumberFormat="1" applyFont="1" applyFill="1" applyBorder="1" applyAlignment="1" applyProtection="1">
      <alignment horizontal="center" vertical="center" wrapText="1"/>
      <protection locked="0"/>
    </xf>
    <xf numFmtId="0" fontId="18" fillId="0" borderId="16" xfId="4" applyFont="1" applyFill="1" applyBorder="1">
      <alignment vertical="center"/>
    </xf>
    <xf numFmtId="185" fontId="57" fillId="0" borderId="16" xfId="27" applyNumberFormat="1" applyFont="1" applyFill="1" applyBorder="1" applyAlignment="1">
      <alignment vertical="center"/>
    </xf>
    <xf numFmtId="185" fontId="57" fillId="0" borderId="17" xfId="27" applyNumberFormat="1" applyFont="1" applyFill="1" applyBorder="1" applyAlignment="1">
      <alignment vertical="center"/>
    </xf>
    <xf numFmtId="187" fontId="9" fillId="0" borderId="0" xfId="27" applyNumberFormat="1" applyFill="1">
      <alignment vertical="center"/>
    </xf>
    <xf numFmtId="187" fontId="18" fillId="0" borderId="16" xfId="30" applyNumberFormat="1" applyFont="1" applyBorder="1" applyAlignment="1"/>
    <xf numFmtId="185" fontId="57" fillId="0" borderId="17" xfId="27" applyNumberFormat="1" applyFont="1" applyFill="1" applyBorder="1" applyAlignment="1">
      <alignment horizontal="left" vertical="center"/>
    </xf>
    <xf numFmtId="187" fontId="36" fillId="0" borderId="1" xfId="30" applyNumberFormat="1" applyFont="1" applyFill="1" applyBorder="1" applyAlignment="1">
      <alignment horizontal="right" vertical="center"/>
    </xf>
    <xf numFmtId="187" fontId="18" fillId="0" borderId="1" xfId="30" applyNumberFormat="1" applyFont="1" applyFill="1" applyBorder="1" applyAlignment="1" applyProtection="1">
      <alignment horizontal="right" vertical="center"/>
    </xf>
    <xf numFmtId="187" fontId="81" fillId="0" borderId="1" xfId="30" applyNumberFormat="1" applyFont="1" applyFill="1" applyBorder="1" applyAlignment="1">
      <alignment horizontal="right" vertical="center"/>
    </xf>
    <xf numFmtId="187" fontId="2" fillId="0" borderId="0" xfId="30" applyNumberFormat="1" applyFont="1" applyFill="1" applyAlignment="1" applyProtection="1">
      <alignment vertical="center"/>
      <protection locked="0"/>
    </xf>
    <xf numFmtId="187" fontId="20" fillId="0" borderId="1" xfId="30" applyNumberFormat="1" applyFont="1" applyFill="1" applyBorder="1" applyAlignment="1">
      <alignment horizontal="right" vertical="center"/>
    </xf>
    <xf numFmtId="187" fontId="6" fillId="0" borderId="0" xfId="30" applyNumberFormat="1" applyFont="1" applyFill="1" applyAlignment="1">
      <alignment vertical="center"/>
    </xf>
    <xf numFmtId="0" fontId="4" fillId="0" borderId="16" xfId="0" applyFont="1" applyFill="1" applyBorder="1" applyAlignment="1">
      <alignment horizontal="center" vertical="center" wrapText="1"/>
    </xf>
    <xf numFmtId="187" fontId="4" fillId="0" borderId="16" xfId="30" applyNumberFormat="1" applyFont="1" applyFill="1" applyBorder="1" applyAlignment="1">
      <alignment horizontal="center" vertical="center" wrapText="1"/>
    </xf>
    <xf numFmtId="179" fontId="4" fillId="0" borderId="16" xfId="0" applyNumberFormat="1" applyFont="1" applyFill="1" applyBorder="1" applyAlignment="1">
      <alignment vertical="center" wrapText="1"/>
    </xf>
    <xf numFmtId="187" fontId="23" fillId="2" borderId="16" xfId="30" applyNumberFormat="1" applyFont="1" applyFill="1" applyBorder="1" applyAlignment="1">
      <alignment horizontal="right" vertical="center"/>
    </xf>
    <xf numFmtId="0" fontId="80" fillId="0" borderId="16" xfId="0" applyFont="1" applyFill="1" applyBorder="1" applyAlignment="1"/>
    <xf numFmtId="187" fontId="35" fillId="2" borderId="19" xfId="30" applyNumberFormat="1" applyFont="1" applyFill="1" applyBorder="1" applyAlignment="1" applyProtection="1">
      <alignment vertical="center"/>
    </xf>
    <xf numFmtId="0" fontId="22" fillId="0" borderId="16" xfId="0" applyFont="1" applyFill="1" applyBorder="1" applyAlignment="1"/>
    <xf numFmtId="187" fontId="20" fillId="2" borderId="19" xfId="30" applyNumberFormat="1" applyFont="1" applyFill="1" applyBorder="1" applyAlignment="1" applyProtection="1">
      <alignment vertical="center"/>
    </xf>
    <xf numFmtId="0" fontId="80" fillId="0" borderId="16" xfId="0" applyFont="1" applyBorder="1" applyAlignment="1"/>
    <xf numFmtId="187" fontId="35" fillId="0" borderId="19" xfId="30" applyNumberFormat="1" applyFont="1" applyFill="1" applyBorder="1" applyAlignment="1" applyProtection="1">
      <alignment vertical="center"/>
    </xf>
    <xf numFmtId="0" fontId="22" fillId="0" borderId="16" xfId="0" applyFont="1" applyBorder="1" applyAlignment="1"/>
    <xf numFmtId="187" fontId="20" fillId="0" borderId="19" xfId="30" applyNumberFormat="1" applyFont="1" applyFill="1" applyBorder="1" applyAlignment="1" applyProtection="1">
      <alignment vertical="center"/>
    </xf>
    <xf numFmtId="0" fontId="22" fillId="0" borderId="16" xfId="66" applyFont="1" applyFill="1" applyBorder="1" applyAlignment="1"/>
    <xf numFmtId="0" fontId="80" fillId="0" borderId="16" xfId="66" applyFont="1" applyFill="1" applyBorder="1" applyAlignment="1"/>
    <xf numFmtId="0" fontId="19" fillId="0" borderId="1" xfId="4" applyFont="1" applyFill="1" applyBorder="1" applyAlignment="1">
      <alignment horizontal="right" vertical="center"/>
    </xf>
    <xf numFmtId="187" fontId="22" fillId="2" borderId="16" xfId="30" applyNumberFormat="1" applyFont="1" applyFill="1" applyBorder="1" applyAlignment="1">
      <alignment horizontal="right" vertical="center"/>
    </xf>
    <xf numFmtId="187" fontId="20" fillId="2" borderId="16" xfId="30" applyNumberFormat="1" applyFont="1" applyFill="1" applyBorder="1" applyAlignment="1" applyProtection="1">
      <alignment vertical="center"/>
    </xf>
    <xf numFmtId="187" fontId="18" fillId="2" borderId="16" xfId="30" applyNumberFormat="1" applyFont="1" applyFill="1" applyBorder="1">
      <alignment vertical="center"/>
    </xf>
    <xf numFmtId="187" fontId="11" fillId="2" borderId="16" xfId="30" applyNumberFormat="1" applyFont="1" applyFill="1" applyBorder="1" applyAlignment="1">
      <alignment horizontal="center" vertical="center"/>
    </xf>
    <xf numFmtId="187" fontId="9" fillId="2" borderId="18" xfId="30" applyNumberFormat="1" applyFont="1" applyFill="1" applyBorder="1" applyAlignment="1">
      <alignment horizontal="center" vertical="center"/>
    </xf>
    <xf numFmtId="187" fontId="38" fillId="0" borderId="1" xfId="30" applyNumberFormat="1" applyFont="1" applyFill="1" applyBorder="1" applyAlignment="1" applyProtection="1">
      <alignment horizontal="right" vertical="center" wrapText="1"/>
      <protection locked="0"/>
    </xf>
    <xf numFmtId="0" fontId="41" fillId="0" borderId="0" xfId="4" applyFont="1" applyFill="1" applyAlignment="1">
      <alignment horizontal="left" vertical="center"/>
    </xf>
    <xf numFmtId="177" fontId="30" fillId="0" borderId="0" xfId="29" applyNumberFormat="1" applyFont="1" applyFill="1" applyBorder="1">
      <alignment vertical="center"/>
    </xf>
    <xf numFmtId="0" fontId="4" fillId="0" borderId="1" xfId="4" applyFont="1" applyFill="1" applyBorder="1" applyAlignment="1">
      <alignment horizontal="center" vertical="center"/>
    </xf>
    <xf numFmtId="177" fontId="25" fillId="0" borderId="1" xfId="4" applyNumberFormat="1"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25" fillId="0" borderId="1" xfId="4" applyNumberFormat="1" applyFont="1" applyFill="1" applyBorder="1">
      <alignment vertical="center"/>
    </xf>
    <xf numFmtId="0" fontId="18" fillId="0" borderId="1" xfId="4" applyFont="1" applyFill="1" applyBorder="1" applyAlignment="1">
      <alignment vertical="center"/>
    </xf>
    <xf numFmtId="177" fontId="18" fillId="0" borderId="1" xfId="4" applyNumberFormat="1" applyFont="1" applyFill="1" applyBorder="1" applyAlignment="1">
      <alignment horizontal="right" vertical="center"/>
    </xf>
    <xf numFmtId="187" fontId="18" fillId="0" borderId="1" xfId="30" applyNumberFormat="1" applyFont="1" applyFill="1" applyBorder="1" applyAlignment="1">
      <alignment vertical="center"/>
    </xf>
    <xf numFmtId="0" fontId="9" fillId="0" borderId="1" xfId="4" applyFill="1" applyBorder="1">
      <alignment vertical="center"/>
    </xf>
    <xf numFmtId="177" fontId="18" fillId="0" borderId="1" xfId="4" applyNumberFormat="1" applyFont="1" applyFill="1" applyBorder="1">
      <alignment vertical="center"/>
    </xf>
    <xf numFmtId="177" fontId="9" fillId="0" borderId="1" xfId="4" applyNumberFormat="1" applyFill="1" applyBorder="1">
      <alignment vertical="center"/>
    </xf>
    <xf numFmtId="0" fontId="30" fillId="0" borderId="1" xfId="17" applyFont="1" applyFill="1" applyBorder="1">
      <alignment vertical="center"/>
    </xf>
    <xf numFmtId="178" fontId="18" fillId="0" borderId="1" xfId="4" applyNumberFormat="1" applyFont="1" applyFill="1" applyBorder="1" applyAlignment="1">
      <alignment horizontal="right" vertical="center"/>
    </xf>
    <xf numFmtId="187" fontId="41" fillId="0" borderId="0" xfId="30" applyNumberFormat="1" applyFont="1" applyFill="1" applyAlignment="1">
      <alignment horizontal="left" vertical="center"/>
    </xf>
    <xf numFmtId="188" fontId="41" fillId="0" borderId="0" xfId="68" applyNumberFormat="1" applyFont="1" applyFill="1" applyAlignment="1">
      <alignment horizontal="left" vertical="center"/>
    </xf>
    <xf numFmtId="0" fontId="11" fillId="0" borderId="0" xfId="9" applyFont="1" applyFill="1"/>
    <xf numFmtId="187" fontId="9" fillId="0" borderId="0" xfId="30" applyNumberFormat="1" applyFont="1" applyFill="1" applyBorder="1" applyAlignment="1">
      <alignment horizontal="center" vertical="center"/>
    </xf>
    <xf numFmtId="188" fontId="9" fillId="0" borderId="0" xfId="68" applyNumberFormat="1" applyFont="1" applyFill="1" applyBorder="1" applyAlignment="1">
      <alignment horizontal="center" vertical="center"/>
    </xf>
    <xf numFmtId="3" fontId="20" fillId="0" borderId="0" xfId="0" applyNumberFormat="1" applyFont="1" applyFill="1" applyBorder="1" applyAlignment="1" applyProtection="1">
      <alignment horizontal="right" vertical="center"/>
    </xf>
    <xf numFmtId="0" fontId="4" fillId="0" borderId="1" xfId="9" applyFont="1" applyFill="1" applyBorder="1" applyAlignment="1">
      <alignment horizontal="center" vertical="center"/>
    </xf>
    <xf numFmtId="188" fontId="25" fillId="0" borderId="1" xfId="68" applyNumberFormat="1" applyFont="1" applyFill="1" applyBorder="1">
      <alignment vertical="center"/>
    </xf>
    <xf numFmtId="176" fontId="4" fillId="0" borderId="1" xfId="9" applyNumberFormat="1" applyFont="1" applyFill="1" applyBorder="1" applyAlignment="1">
      <alignment horizontal="right" vertical="center"/>
    </xf>
    <xf numFmtId="0" fontId="4" fillId="0" borderId="1" xfId="9" applyFont="1" applyFill="1" applyBorder="1" applyAlignment="1">
      <alignment horizontal="left" vertical="center"/>
    </xf>
    <xf numFmtId="177" fontId="25" fillId="0" borderId="1" xfId="4" applyNumberFormat="1" applyFont="1" applyFill="1" applyBorder="1" applyAlignment="1">
      <alignment horizontal="right" vertical="center"/>
    </xf>
    <xf numFmtId="188" fontId="18" fillId="0" borderId="1" xfId="68" applyNumberFormat="1" applyFont="1" applyFill="1" applyBorder="1" applyAlignment="1">
      <alignment horizontal="right" vertical="center"/>
    </xf>
    <xf numFmtId="0" fontId="20" fillId="0" borderId="1" xfId="0" applyFont="1" applyFill="1" applyBorder="1" applyAlignment="1">
      <alignment horizontal="left" vertical="center"/>
    </xf>
    <xf numFmtId="188" fontId="18" fillId="0" borderId="1" xfId="68" applyNumberFormat="1" applyFont="1" applyFill="1" applyBorder="1" applyAlignment="1">
      <alignment vertical="center"/>
    </xf>
    <xf numFmtId="188" fontId="22" fillId="0" borderId="1" xfId="68" applyNumberFormat="1" applyFont="1" applyFill="1" applyBorder="1" applyAlignment="1">
      <alignment horizontal="right" vertical="center"/>
    </xf>
    <xf numFmtId="0" fontId="11" fillId="0" borderId="1" xfId="9" applyFont="1" applyFill="1" applyBorder="1"/>
    <xf numFmtId="176" fontId="11" fillId="0" borderId="1" xfId="9" applyNumberFormat="1" applyFont="1" applyFill="1" applyBorder="1"/>
    <xf numFmtId="176" fontId="22" fillId="0" borderId="1" xfId="9" applyNumberFormat="1" applyFont="1" applyFill="1" applyBorder="1" applyAlignment="1">
      <alignment horizontal="right"/>
    </xf>
    <xf numFmtId="0" fontId="11" fillId="0" borderId="0" xfId="9" applyFont="1" applyFill="1" applyAlignment="1">
      <alignment vertical="center"/>
    </xf>
    <xf numFmtId="188" fontId="11" fillId="0" borderId="0" xfId="68" applyNumberFormat="1" applyFont="1" applyFill="1" applyAlignment="1"/>
    <xf numFmtId="179" fontId="11" fillId="0" borderId="0" xfId="9" applyNumberFormat="1" applyFont="1" applyFill="1" applyAlignment="1">
      <alignment vertical="center"/>
    </xf>
    <xf numFmtId="176" fontId="11" fillId="0" borderId="0" xfId="9" applyNumberFormat="1" applyFont="1" applyFill="1"/>
    <xf numFmtId="0" fontId="20" fillId="0" borderId="1" xfId="29" applyFont="1" applyFill="1" applyBorder="1">
      <alignment vertical="center"/>
    </xf>
    <xf numFmtId="0" fontId="11" fillId="0" borderId="0" xfId="62" applyFont="1" applyFill="1">
      <alignment vertical="center"/>
    </xf>
    <xf numFmtId="0" fontId="4" fillId="2" borderId="2" xfId="63" applyFont="1" applyFill="1" applyBorder="1" applyAlignment="1">
      <alignment vertical="center"/>
    </xf>
    <xf numFmtId="0" fontId="38" fillId="2" borderId="1" xfId="63" applyFont="1" applyFill="1" applyBorder="1" applyAlignment="1">
      <alignment horizontal="left" vertical="center"/>
    </xf>
    <xf numFmtId="0" fontId="11" fillId="0" borderId="1" xfId="62" applyFont="1" applyFill="1" applyBorder="1" applyAlignment="1">
      <alignment horizontal="center" vertical="center"/>
    </xf>
    <xf numFmtId="183" fontId="12" fillId="0" borderId="1" xfId="62" applyNumberFormat="1" applyFont="1" applyFill="1" applyBorder="1" applyAlignment="1">
      <alignment horizontal="center" vertical="center"/>
    </xf>
    <xf numFmtId="0" fontId="4" fillId="0" borderId="1" xfId="63" applyFont="1" applyFill="1" applyBorder="1" applyAlignment="1">
      <alignment horizontal="left" vertical="center"/>
    </xf>
    <xf numFmtId="0" fontId="11" fillId="0" borderId="0" xfId="62" applyFont="1" applyFill="1" applyAlignment="1">
      <alignment vertical="center"/>
    </xf>
    <xf numFmtId="0" fontId="11" fillId="2" borderId="0" xfId="62" applyFont="1" applyFill="1">
      <alignment vertical="center"/>
    </xf>
    <xf numFmtId="0" fontId="4" fillId="2" borderId="0" xfId="63" applyFont="1" applyFill="1" applyBorder="1" applyAlignment="1">
      <alignment horizontal="center" vertical="center"/>
    </xf>
    <xf numFmtId="0" fontId="4" fillId="2" borderId="1" xfId="63" applyFont="1" applyFill="1" applyBorder="1" applyAlignment="1">
      <alignment horizontal="center" vertical="center"/>
    </xf>
    <xf numFmtId="0" fontId="4" fillId="2" borderId="1" xfId="63" applyFont="1" applyFill="1" applyBorder="1" applyAlignment="1">
      <alignment horizontal="left" vertical="center"/>
    </xf>
    <xf numFmtId="0" fontId="12" fillId="2" borderId="1" xfId="62" applyFont="1" applyFill="1" applyBorder="1" applyAlignment="1">
      <alignment horizontal="center" vertical="center"/>
    </xf>
    <xf numFmtId="0" fontId="49" fillId="2" borderId="1" xfId="62" applyFont="1" applyFill="1" applyBorder="1" applyAlignment="1">
      <alignment horizontal="center" vertical="center"/>
    </xf>
    <xf numFmtId="0" fontId="48" fillId="2" borderId="1" xfId="63" applyFont="1" applyFill="1" applyBorder="1" applyAlignment="1">
      <alignment horizontal="left" vertical="center"/>
    </xf>
    <xf numFmtId="0" fontId="22" fillId="2" borderId="0" xfId="62" applyFont="1" applyFill="1">
      <alignment vertical="center"/>
    </xf>
    <xf numFmtId="0" fontId="11" fillId="2" borderId="0" xfId="62" applyFont="1" applyFill="1" applyAlignment="1">
      <alignment vertical="center"/>
    </xf>
    <xf numFmtId="9" fontId="22" fillId="2" borderId="1" xfId="68" applyFont="1" applyFill="1" applyBorder="1" applyAlignment="1" applyProtection="1">
      <alignment horizontal="right" vertical="center"/>
    </xf>
    <xf numFmtId="9" fontId="22" fillId="2" borderId="16" xfId="68" applyFont="1" applyFill="1" applyBorder="1" applyAlignment="1" applyProtection="1">
      <alignment horizontal="right" vertical="center"/>
    </xf>
    <xf numFmtId="0" fontId="22" fillId="2" borderId="1" xfId="68" applyNumberFormat="1" applyFont="1" applyFill="1" applyBorder="1" applyAlignment="1" applyProtection="1">
      <alignment horizontal="right" vertical="center"/>
    </xf>
    <xf numFmtId="0" fontId="23" fillId="2" borderId="1" xfId="68" applyNumberFormat="1" applyFont="1" applyFill="1" applyBorder="1" applyAlignment="1" applyProtection="1">
      <alignment horizontal="right" vertical="center"/>
    </xf>
    <xf numFmtId="4" fontId="0" fillId="0" borderId="0" xfId="0" applyNumberFormat="1" applyAlignment="1"/>
    <xf numFmtId="189" fontId="9" fillId="0" borderId="0" xfId="4" applyNumberFormat="1" applyFill="1">
      <alignment vertical="center"/>
    </xf>
    <xf numFmtId="0" fontId="22" fillId="4" borderId="21" xfId="0" applyNumberFormat="1" applyFont="1" applyFill="1" applyBorder="1" applyAlignment="1">
      <alignment horizontal="left" vertical="center" wrapText="1"/>
    </xf>
    <xf numFmtId="0" fontId="0" fillId="0" borderId="1" xfId="0" applyBorder="1" applyAlignment="1"/>
    <xf numFmtId="187" fontId="11" fillId="0" borderId="1" xfId="30" applyNumberFormat="1" applyFont="1" applyFill="1" applyBorder="1" applyAlignment="1">
      <alignment horizontal="right"/>
    </xf>
    <xf numFmtId="178" fontId="18" fillId="0" borderId="1" xfId="4" applyNumberFormat="1" applyFont="1" applyBorder="1">
      <alignment vertical="center"/>
    </xf>
    <xf numFmtId="187" fontId="11" fillId="0" borderId="1" xfId="30" applyNumberFormat="1" applyFont="1" applyFill="1" applyBorder="1" applyAlignment="1"/>
    <xf numFmtId="178" fontId="22" fillId="0" borderId="1" xfId="31" applyNumberFormat="1" applyFont="1" applyFill="1" applyBorder="1" applyAlignment="1" applyProtection="1">
      <alignment horizontal="left" vertical="center"/>
      <protection locked="0"/>
    </xf>
    <xf numFmtId="177" fontId="22" fillId="0" borderId="1" xfId="31" applyNumberFormat="1" applyFont="1" applyFill="1" applyBorder="1" applyAlignment="1" applyProtection="1">
      <alignment horizontal="left" vertical="center"/>
      <protection locked="0"/>
    </xf>
    <xf numFmtId="188" fontId="9" fillId="0" borderId="0" xfId="68" applyNumberFormat="1" applyFont="1" applyFill="1">
      <alignment vertical="center"/>
    </xf>
    <xf numFmtId="187" fontId="2" fillId="0" borderId="0" xfId="1" applyNumberFormat="1" applyFill="1" applyAlignment="1" applyProtection="1">
      <alignment vertical="center"/>
      <protection locked="0"/>
    </xf>
    <xf numFmtId="186" fontId="54" fillId="3" borderId="0" xfId="31" quotePrefix="1" applyNumberFormat="1" applyFont="1" applyFill="1" applyAlignment="1" applyProtection="1">
      <alignment horizontal="center" vertical="center"/>
    </xf>
    <xf numFmtId="186" fontId="28" fillId="0" borderId="4" xfId="31" applyNumberFormat="1" applyFont="1" applyBorder="1" applyAlignment="1">
      <alignment horizontal="left" vertical="center" wrapText="1"/>
    </xf>
    <xf numFmtId="186" fontId="28" fillId="0" borderId="4" xfId="31" applyNumberFormat="1" applyFont="1" applyBorder="1" applyAlignment="1">
      <alignment horizontal="left" vertical="center"/>
    </xf>
    <xf numFmtId="0" fontId="42" fillId="0" borderId="0" xfId="4" applyFont="1" applyFill="1" applyAlignment="1">
      <alignment horizontal="center" vertical="center"/>
    </xf>
    <xf numFmtId="0" fontId="41" fillId="0" borderId="0" xfId="4" applyFont="1" applyFill="1" applyAlignment="1">
      <alignment horizontal="left" vertical="center"/>
    </xf>
    <xf numFmtId="0" fontId="28" fillId="0" borderId="4" xfId="4" applyFont="1" applyFill="1" applyBorder="1" applyAlignment="1">
      <alignment horizontal="left" vertical="center" wrapText="1"/>
    </xf>
    <xf numFmtId="0" fontId="40" fillId="0" borderId="0" xfId="4" applyFont="1" applyFill="1" applyAlignment="1">
      <alignment horizontal="center" vertical="center"/>
    </xf>
    <xf numFmtId="0" fontId="9" fillId="0" borderId="2" xfId="4" applyFill="1" applyBorder="1" applyAlignment="1">
      <alignment horizontal="right" vertical="center"/>
    </xf>
    <xf numFmtId="0" fontId="9" fillId="0" borderId="4" xfId="4" applyFill="1" applyBorder="1" applyAlignment="1">
      <alignment vertical="center" wrapText="1"/>
    </xf>
    <xf numFmtId="0" fontId="28" fillId="2" borderId="4" xfId="4" applyFont="1" applyFill="1" applyBorder="1" applyAlignment="1">
      <alignment horizontal="left" vertical="center" wrapText="1"/>
    </xf>
    <xf numFmtId="0" fontId="18" fillId="0" borderId="16" xfId="4" applyFont="1" applyFill="1" applyBorder="1" applyAlignment="1">
      <alignment horizontal="center" vertical="center"/>
    </xf>
    <xf numFmtId="14" fontId="4" fillId="0" borderId="16" xfId="1" applyNumberFormat="1" applyFont="1" applyFill="1" applyBorder="1" applyAlignment="1" applyProtection="1">
      <alignment horizontal="center" vertical="center"/>
      <protection locked="0"/>
    </xf>
    <xf numFmtId="0" fontId="38" fillId="0" borderId="16" xfId="4" applyFont="1" applyFill="1" applyBorder="1" applyAlignment="1">
      <alignment horizontal="left" vertical="center"/>
    </xf>
    <xf numFmtId="0" fontId="28" fillId="0" borderId="0" xfId="4" applyFont="1" applyFill="1" applyBorder="1" applyAlignment="1">
      <alignment horizontal="center" vertical="center"/>
    </xf>
    <xf numFmtId="176" fontId="38" fillId="0" borderId="16" xfId="1" applyNumberFormat="1" applyFont="1" applyFill="1" applyBorder="1" applyAlignment="1" applyProtection="1">
      <alignment horizontal="center" vertical="center" wrapText="1"/>
      <protection locked="0"/>
    </xf>
    <xf numFmtId="0" fontId="18" fillId="0" borderId="0" xfId="27" applyFont="1" applyFill="1" applyBorder="1" applyAlignment="1">
      <alignment horizontal="left" vertical="center" wrapText="1"/>
    </xf>
    <xf numFmtId="0" fontId="9" fillId="0" borderId="2" xfId="4" applyFill="1" applyBorder="1" applyAlignment="1">
      <alignment horizontal="center" vertical="center"/>
    </xf>
    <xf numFmtId="0" fontId="9" fillId="0" borderId="0" xfId="4" applyFill="1" applyAlignment="1">
      <alignment horizontal="left" vertical="center" wrapText="1"/>
    </xf>
    <xf numFmtId="0" fontId="76" fillId="0" borderId="0" xfId="4" applyFont="1" applyFill="1" applyAlignment="1">
      <alignment horizontal="left" vertical="center"/>
    </xf>
    <xf numFmtId="0" fontId="44" fillId="0" borderId="0" xfId="4" applyFont="1" applyFill="1" applyAlignment="1">
      <alignment horizontal="center" vertical="center"/>
    </xf>
    <xf numFmtId="0" fontId="28" fillId="0" borderId="0" xfId="4" applyFont="1" applyFill="1" applyAlignment="1">
      <alignment horizontal="left" vertical="center" wrapText="1"/>
    </xf>
    <xf numFmtId="0" fontId="9" fillId="0" borderId="4" xfId="27" applyFill="1" applyBorder="1" applyAlignment="1">
      <alignment horizontal="left" vertical="center" wrapText="1"/>
    </xf>
    <xf numFmtId="0" fontId="9" fillId="2" borderId="2" xfId="4" applyFill="1" applyBorder="1" applyAlignment="1">
      <alignment horizontal="center" vertical="center"/>
    </xf>
    <xf numFmtId="0" fontId="9" fillId="2" borderId="0" xfId="24" applyFill="1" applyAlignment="1">
      <alignment horizontal="left" vertical="center" wrapText="1"/>
    </xf>
    <xf numFmtId="0" fontId="18" fillId="2" borderId="2" xfId="24" applyFont="1" applyFill="1" applyBorder="1" applyAlignment="1">
      <alignment horizontal="right" vertical="center"/>
    </xf>
    <xf numFmtId="0" fontId="41" fillId="2" borderId="0" xfId="4" applyFont="1" applyFill="1" applyAlignment="1">
      <alignment horizontal="left" vertical="center"/>
    </xf>
    <xf numFmtId="0" fontId="40" fillId="2" borderId="0" xfId="4" applyFont="1" applyFill="1" applyAlignment="1">
      <alignment horizontal="center"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78" fontId="4" fillId="2" borderId="0" xfId="63" applyNumberFormat="1" applyFont="1" applyFill="1" applyBorder="1" applyAlignment="1">
      <alignment horizontal="center" vertical="center"/>
    </xf>
    <xf numFmtId="0" fontId="4" fillId="2" borderId="0" xfId="63" applyFont="1" applyFill="1" applyBorder="1" applyAlignment="1">
      <alignment horizontal="center" vertical="center"/>
    </xf>
    <xf numFmtId="0" fontId="9" fillId="0" borderId="20" xfId="27" applyFill="1" applyBorder="1" applyAlignment="1">
      <alignment horizontal="left" vertical="center" wrapText="1"/>
    </xf>
    <xf numFmtId="0" fontId="9" fillId="0" borderId="4" xfId="29" applyFont="1" applyFill="1" applyBorder="1" applyAlignment="1">
      <alignment horizontal="left" vertical="center" wrapText="1"/>
    </xf>
    <xf numFmtId="0" fontId="29" fillId="0" borderId="2" xfId="17" applyFill="1" applyBorder="1" applyAlignment="1">
      <alignment horizontal="right" vertical="center"/>
    </xf>
    <xf numFmtId="0" fontId="20" fillId="0" borderId="4" xfId="17" applyFont="1" applyFill="1" applyBorder="1" applyAlignment="1">
      <alignment horizontal="left" vertical="center" wrapText="1"/>
    </xf>
    <xf numFmtId="0" fontId="20" fillId="0" borderId="0" xfId="29" applyFont="1" applyFill="1" applyAlignment="1">
      <alignment horizontal="left" vertical="center" wrapText="1"/>
    </xf>
    <xf numFmtId="0" fontId="0" fillId="0" borderId="0" xfId="29" applyFont="1" applyFill="1" applyAlignment="1">
      <alignment horizontal="left" vertical="center" wrapText="1"/>
    </xf>
    <xf numFmtId="0" fontId="4" fillId="0" borderId="1" xfId="29" applyFont="1" applyFill="1" applyBorder="1" applyAlignment="1">
      <alignment horizontal="center" vertical="center" wrapText="1"/>
    </xf>
    <xf numFmtId="187" fontId="4" fillId="0" borderId="1" xfId="30" applyNumberFormat="1" applyFont="1" applyFill="1" applyBorder="1" applyAlignment="1">
      <alignment horizontal="center" vertical="center" wrapText="1"/>
    </xf>
    <xf numFmtId="0" fontId="9" fillId="0" borderId="2" xfId="29" applyFill="1" applyBorder="1" applyAlignment="1">
      <alignment horizontal="center" vertical="center"/>
    </xf>
    <xf numFmtId="0" fontId="6" fillId="0" borderId="0" xfId="29" applyFont="1" applyFill="1" applyBorder="1" applyAlignment="1">
      <alignment horizontal="center" vertical="center"/>
    </xf>
    <xf numFmtId="0" fontId="6" fillId="0" borderId="0" xfId="0" applyFont="1" applyFill="1" applyBorder="1" applyAlignment="1">
      <alignment horizontal="center" vertical="center"/>
    </xf>
    <xf numFmtId="0" fontId="9" fillId="2" borderId="0" xfId="29" applyFont="1" applyFill="1" applyAlignment="1">
      <alignment horizontal="left" vertical="center" wrapText="1"/>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0" fontId="9" fillId="2" borderId="4" xfId="27" applyFill="1" applyBorder="1" applyAlignment="1">
      <alignment horizontal="left" vertical="center" wrapText="1"/>
    </xf>
    <xf numFmtId="0" fontId="9" fillId="0" borderId="0" xfId="27" applyFill="1" applyAlignment="1">
      <alignment horizontal="left" vertical="center" wrapText="1"/>
    </xf>
    <xf numFmtId="0" fontId="9" fillId="2" borderId="0" xfId="27" applyFill="1" applyAlignment="1">
      <alignment horizontal="left" vertical="center" wrapText="1"/>
    </xf>
  </cellXfs>
  <cellStyles count="69">
    <cellStyle name="百分比" xfId="68" builtinId="5"/>
    <cellStyle name="百分比 2" xfId="32" xr:uid="{00000000-0005-0000-0000-000001000000}"/>
    <cellStyle name="标题 1 2" xfId="45" xr:uid="{00000000-0005-0000-0000-000002000000}"/>
    <cellStyle name="标题 2 2" xfId="46" xr:uid="{00000000-0005-0000-0000-000003000000}"/>
    <cellStyle name="标题 3 2" xfId="47" xr:uid="{00000000-0005-0000-0000-000004000000}"/>
    <cellStyle name="标题 4 2" xfId="48" xr:uid="{00000000-0005-0000-0000-000005000000}"/>
    <cellStyle name="标题 5" xfId="44" xr:uid="{00000000-0005-0000-0000-000006000000}"/>
    <cellStyle name="差 2" xfId="49" xr:uid="{00000000-0005-0000-0000-000007000000}"/>
    <cellStyle name="常规" xfId="0" builtinId="0"/>
    <cellStyle name="常规 10" xfId="8" xr:uid="{00000000-0005-0000-0000-000009000000}"/>
    <cellStyle name="常规 10 2" xfId="63" xr:uid="{00000000-0005-0000-0000-00000A000000}"/>
    <cellStyle name="常规 2" xfId="4" xr:uid="{00000000-0005-0000-0000-00000B000000}"/>
    <cellStyle name="常规 2 2" xfId="14" xr:uid="{00000000-0005-0000-0000-00000C000000}"/>
    <cellStyle name="常规 2 2 2" xfId="23" xr:uid="{00000000-0005-0000-0000-00000D000000}"/>
    <cellStyle name="常规 2 2 3" xfId="24" xr:uid="{00000000-0005-0000-0000-00000E000000}"/>
    <cellStyle name="常规 2 3" xfId="17" xr:uid="{00000000-0005-0000-0000-00000F000000}"/>
    <cellStyle name="常规 2 3 2" xfId="29" xr:uid="{00000000-0005-0000-0000-000010000000}"/>
    <cellStyle name="常规 2 4" xfId="19" xr:uid="{00000000-0005-0000-0000-000011000000}"/>
    <cellStyle name="常规 2 5" xfId="28" xr:uid="{00000000-0005-0000-0000-000012000000}"/>
    <cellStyle name="常规 2 6" xfId="31" xr:uid="{00000000-0005-0000-0000-000013000000}"/>
    <cellStyle name="常规 2 6 2" xfId="33" xr:uid="{00000000-0005-0000-0000-000014000000}"/>
    <cellStyle name="常规 2 7" xfId="34" xr:uid="{00000000-0005-0000-0000-000015000000}"/>
    <cellStyle name="常规 2 8" xfId="61" xr:uid="{00000000-0005-0000-0000-000016000000}"/>
    <cellStyle name="常规 2 9" xfId="66" xr:uid="{00000000-0005-0000-0000-000017000000}"/>
    <cellStyle name="常规 3" xfId="9" xr:uid="{00000000-0005-0000-0000-000018000000}"/>
    <cellStyle name="常规 3 2" xfId="7" xr:uid="{00000000-0005-0000-0000-000019000000}"/>
    <cellStyle name="常规 3 2 2" xfId="62" xr:uid="{00000000-0005-0000-0000-00001A000000}"/>
    <cellStyle name="常规 3 3" xfId="25" xr:uid="{00000000-0005-0000-0000-00001B000000}"/>
    <cellStyle name="常规 3 4" xfId="27" xr:uid="{00000000-0005-0000-0000-00001C000000}"/>
    <cellStyle name="常规 4" xfId="13" xr:uid="{00000000-0005-0000-0000-00001D000000}"/>
    <cellStyle name="常规 4 2" xfId="18" xr:uid="{00000000-0005-0000-0000-00001E000000}"/>
    <cellStyle name="常规 4 2 2" xfId="22" xr:uid="{00000000-0005-0000-0000-00001F000000}"/>
    <cellStyle name="常规 4 2 3" xfId="64" xr:uid="{00000000-0005-0000-0000-000020000000}"/>
    <cellStyle name="常规 4 3" xfId="21" xr:uid="{00000000-0005-0000-0000-000021000000}"/>
    <cellStyle name="常规 46" xfId="43" xr:uid="{00000000-0005-0000-0000-000022000000}"/>
    <cellStyle name="常规 5" xfId="20" xr:uid="{00000000-0005-0000-0000-000023000000}"/>
    <cellStyle name="常规 6" xfId="35" xr:uid="{00000000-0005-0000-0000-000024000000}"/>
    <cellStyle name="常规 6 2" xfId="67" xr:uid="{00000000-0005-0000-0000-000025000000}"/>
    <cellStyle name="常规 7" xfId="65" xr:uid="{00000000-0005-0000-0000-000026000000}"/>
    <cellStyle name="常规 9" xfId="2" xr:uid="{00000000-0005-0000-0000-000027000000}"/>
    <cellStyle name="常规_2007人代会数据 2" xfId="1" xr:uid="{00000000-0005-0000-0000-000028000000}"/>
    <cellStyle name="好 2" xfId="50" xr:uid="{00000000-0005-0000-0000-000029000000}"/>
    <cellStyle name="汇总 2" xfId="51" xr:uid="{00000000-0005-0000-0000-00002A000000}"/>
    <cellStyle name="计算 2" xfId="52" xr:uid="{00000000-0005-0000-0000-00002B000000}"/>
    <cellStyle name="检查单元格 2" xfId="53" xr:uid="{00000000-0005-0000-0000-00002C000000}"/>
    <cellStyle name="解释性文本 2" xfId="54" xr:uid="{00000000-0005-0000-0000-00002D000000}"/>
    <cellStyle name="警告文本 2" xfId="55" xr:uid="{00000000-0005-0000-0000-00002E000000}"/>
    <cellStyle name="链接单元格 2" xfId="56" xr:uid="{00000000-0005-0000-0000-00002F000000}"/>
    <cellStyle name="千位分隔" xfId="30" builtinId="3"/>
    <cellStyle name="千位分隔 2" xfId="5" xr:uid="{00000000-0005-0000-0000-000031000000}"/>
    <cellStyle name="千位分隔 2 2" xfId="36" xr:uid="{00000000-0005-0000-0000-000032000000}"/>
    <cellStyle name="千位分隔 2 3" xfId="37" xr:uid="{00000000-0005-0000-0000-000033000000}"/>
    <cellStyle name="千位分隔 2 3 2 2 2" xfId="3" xr:uid="{00000000-0005-0000-0000-000034000000}"/>
    <cellStyle name="千位分隔 2 3 2 2 2 2" xfId="6" xr:uid="{00000000-0005-0000-0000-000035000000}"/>
    <cellStyle name="千位分隔 2 3 2 2 2 3" xfId="11" xr:uid="{00000000-0005-0000-0000-000036000000}"/>
    <cellStyle name="千位分隔 2 4 2" xfId="12" xr:uid="{00000000-0005-0000-0000-000037000000}"/>
    <cellStyle name="千位分隔[0] 2" xfId="10" xr:uid="{00000000-0005-0000-0000-000038000000}"/>
    <cellStyle name="千位分隔[0] 3" xfId="15" xr:uid="{00000000-0005-0000-0000-000039000000}"/>
    <cellStyle name="千位分隔[0] 3 2" xfId="26" xr:uid="{00000000-0005-0000-0000-00003A000000}"/>
    <cellStyle name="千位分隔[0] 4" xfId="38" xr:uid="{00000000-0005-0000-0000-00003B000000}"/>
    <cellStyle name="千位分隔[0] 5" xfId="39" xr:uid="{00000000-0005-0000-0000-00003C000000}"/>
    <cellStyle name="千位分隔[0] 6" xfId="40" xr:uid="{00000000-0005-0000-0000-00003D000000}"/>
    <cellStyle name="千位分隔[0] 6 2" xfId="41" xr:uid="{00000000-0005-0000-0000-00003E000000}"/>
    <cellStyle name="千位分隔[0] 7" xfId="42" xr:uid="{00000000-0005-0000-0000-00003F000000}"/>
    <cellStyle name="适中 2" xfId="57" xr:uid="{00000000-0005-0000-0000-000040000000}"/>
    <cellStyle name="输出 2" xfId="58" xr:uid="{00000000-0005-0000-0000-000041000000}"/>
    <cellStyle name="输入 2" xfId="59" xr:uid="{00000000-0005-0000-0000-000042000000}"/>
    <cellStyle name="样式 1" xfId="16" xr:uid="{00000000-0005-0000-0000-000043000000}"/>
    <cellStyle name="注释 2" xfId="60" xr:uid="{00000000-0005-0000-0000-000044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sheetPr>
  <dimension ref="A1:I25"/>
  <sheetViews>
    <sheetView showZeros="0" topLeftCell="A10" zoomScaleNormal="100" workbookViewId="0">
      <selection activeCell="E22" sqref="E22"/>
    </sheetView>
  </sheetViews>
  <sheetFormatPr defaultRowHeight="20.45" customHeight="1"/>
  <cols>
    <col min="1" max="1" width="37.5" style="55" customWidth="1"/>
    <col min="2" max="2" width="23.375" style="259" customWidth="1"/>
    <col min="3" max="3" width="23.375" style="271" customWidth="1"/>
    <col min="4" max="4" width="9" style="56"/>
    <col min="5" max="5" width="29.75" style="55" customWidth="1"/>
    <col min="6" max="16384" width="9" style="55"/>
  </cols>
  <sheetData>
    <row r="1" spans="1:9" s="33" customFormat="1" ht="27.75" customHeight="1">
      <c r="A1" s="60" t="s">
        <v>194</v>
      </c>
      <c r="B1" s="255"/>
      <c r="C1" s="266"/>
      <c r="D1" s="44"/>
      <c r="E1" s="44"/>
    </row>
    <row r="2" spans="1:9" s="56" customFormat="1" ht="24.75">
      <c r="A2" s="427" t="s">
        <v>1293</v>
      </c>
      <c r="B2" s="427"/>
      <c r="C2" s="427"/>
    </row>
    <row r="3" spans="1:9" s="56" customFormat="1" ht="23.25" customHeight="1">
      <c r="A3" s="55"/>
      <c r="B3" s="256"/>
      <c r="C3" s="267" t="s">
        <v>195</v>
      </c>
    </row>
    <row r="4" spans="1:9" s="56" customFormat="1" ht="23.25" customHeight="1">
      <c r="A4" s="64" t="s">
        <v>196</v>
      </c>
      <c r="B4" s="257" t="s">
        <v>197</v>
      </c>
      <c r="C4" s="268" t="s">
        <v>198</v>
      </c>
    </row>
    <row r="5" spans="1:9" s="56" customFormat="1" ht="23.25" customHeight="1">
      <c r="A5" s="62" t="s">
        <v>199</v>
      </c>
      <c r="B5" s="258">
        <f>SUM(B6,B20)</f>
        <v>126</v>
      </c>
      <c r="C5" s="269"/>
      <c r="H5" s="89"/>
    </row>
    <row r="6" spans="1:9" s="56" customFormat="1" ht="23.25" customHeight="1">
      <c r="A6" s="63" t="s">
        <v>200</v>
      </c>
      <c r="B6" s="258">
        <f>SUM(B7:B19)</f>
        <v>0</v>
      </c>
      <c r="C6" s="269"/>
      <c r="H6" s="89"/>
    </row>
    <row r="7" spans="1:9" s="56" customFormat="1" ht="23.25" customHeight="1">
      <c r="A7" s="66" t="s">
        <v>201</v>
      </c>
      <c r="B7" s="225"/>
      <c r="C7" s="270"/>
      <c r="H7" s="89"/>
      <c r="I7" s="90"/>
    </row>
    <row r="8" spans="1:9" s="56" customFormat="1" ht="23.25" customHeight="1">
      <c r="A8" s="66" t="s">
        <v>111</v>
      </c>
      <c r="B8" s="225"/>
      <c r="C8" s="270"/>
      <c r="H8" s="89"/>
    </row>
    <row r="9" spans="1:9" s="56" customFormat="1" ht="23.25" customHeight="1">
      <c r="A9" s="66" t="s">
        <v>112</v>
      </c>
      <c r="B9" s="225"/>
      <c r="C9" s="270"/>
      <c r="H9" s="89"/>
    </row>
    <row r="10" spans="1:9" s="56" customFormat="1" ht="23.25" customHeight="1">
      <c r="A10" s="66" t="s">
        <v>113</v>
      </c>
      <c r="B10" s="225"/>
      <c r="C10" s="270"/>
      <c r="H10" s="89"/>
    </row>
    <row r="11" spans="1:9" s="56" customFormat="1" ht="23.25" customHeight="1">
      <c r="A11" s="66" t="s">
        <v>114</v>
      </c>
      <c r="B11" s="225"/>
      <c r="C11" s="270"/>
      <c r="H11" s="89"/>
    </row>
    <row r="12" spans="1:9" s="56" customFormat="1" ht="23.25" customHeight="1">
      <c r="A12" s="66" t="s">
        <v>115</v>
      </c>
      <c r="B12" s="225"/>
      <c r="C12" s="270"/>
      <c r="H12" s="89"/>
    </row>
    <row r="13" spans="1:9" s="56" customFormat="1" ht="23.25" customHeight="1">
      <c r="A13" s="66" t="s">
        <v>116</v>
      </c>
      <c r="B13" s="225"/>
      <c r="C13" s="270"/>
      <c r="H13" s="89"/>
    </row>
    <row r="14" spans="1:9" s="56" customFormat="1" ht="23.25" customHeight="1">
      <c r="A14" s="66" t="s">
        <v>117</v>
      </c>
      <c r="B14" s="225"/>
      <c r="C14" s="270"/>
      <c r="H14" s="89"/>
    </row>
    <row r="15" spans="1:9" s="56" customFormat="1" ht="23.25" customHeight="1">
      <c r="A15" s="66" t="s">
        <v>118</v>
      </c>
      <c r="B15" s="225"/>
      <c r="C15" s="270"/>
      <c r="H15" s="89"/>
    </row>
    <row r="16" spans="1:9" s="56" customFormat="1" ht="23.25" customHeight="1">
      <c r="A16" s="66" t="s">
        <v>119</v>
      </c>
      <c r="B16" s="225"/>
      <c r="C16" s="270"/>
      <c r="H16" s="89"/>
    </row>
    <row r="17" spans="1:8" s="56" customFormat="1" ht="23.25" customHeight="1">
      <c r="A17" s="66" t="s">
        <v>202</v>
      </c>
      <c r="B17" s="225"/>
      <c r="C17" s="270"/>
      <c r="H17" s="89"/>
    </row>
    <row r="18" spans="1:8" s="56" customFormat="1" ht="23.25" customHeight="1">
      <c r="A18" s="66" t="s">
        <v>310</v>
      </c>
      <c r="B18" s="225"/>
      <c r="C18" s="270"/>
      <c r="H18" s="89"/>
    </row>
    <row r="19" spans="1:8" s="56" customFormat="1" ht="23.25" customHeight="1">
      <c r="A19" s="66" t="s">
        <v>922</v>
      </c>
      <c r="B19" s="225"/>
      <c r="C19" s="270"/>
      <c r="H19" s="89"/>
    </row>
    <row r="20" spans="1:8" s="56" customFormat="1" ht="23.25" customHeight="1">
      <c r="A20" s="63" t="s">
        <v>203</v>
      </c>
      <c r="B20" s="258">
        <v>126</v>
      </c>
      <c r="C20" s="415">
        <v>-84.4</v>
      </c>
      <c r="H20" s="89"/>
    </row>
    <row r="21" spans="1:8" s="56" customFormat="1" ht="23.25" customHeight="1">
      <c r="A21" s="62" t="s">
        <v>204</v>
      </c>
      <c r="B21" s="258">
        <f>SUM(B22)</f>
        <v>0</v>
      </c>
      <c r="C21" s="269"/>
      <c r="E21" s="55"/>
      <c r="F21" s="55"/>
      <c r="G21" s="55"/>
      <c r="H21" s="89"/>
    </row>
    <row r="22" spans="1:8" s="56" customFormat="1" ht="23.25" customHeight="1">
      <c r="A22" s="67" t="s">
        <v>333</v>
      </c>
      <c r="B22" s="225"/>
      <c r="C22" s="270"/>
      <c r="E22" s="55"/>
      <c r="F22" s="55"/>
      <c r="G22" s="55"/>
      <c r="H22" s="89"/>
    </row>
    <row r="23" spans="1:8" s="56" customFormat="1" ht="20.45" customHeight="1">
      <c r="A23" s="63" t="s">
        <v>205</v>
      </c>
      <c r="B23" s="258">
        <f>SUM(B24)</f>
        <v>0</v>
      </c>
      <c r="C23" s="269"/>
      <c r="E23" s="55"/>
      <c r="F23" s="55"/>
      <c r="G23" s="55"/>
      <c r="H23" s="89"/>
    </row>
    <row r="24" spans="1:8" s="56" customFormat="1" ht="20.45" customHeight="1">
      <c r="A24" s="67" t="s">
        <v>334</v>
      </c>
      <c r="B24" s="225"/>
      <c r="C24" s="270"/>
      <c r="E24" s="55"/>
      <c r="F24" s="55"/>
      <c r="G24" s="55"/>
      <c r="H24" s="89"/>
    </row>
    <row r="25" spans="1:8" ht="20.25" customHeight="1">
      <c r="A25" s="428" t="s">
        <v>241</v>
      </c>
      <c r="B25" s="429"/>
      <c r="C25" s="429"/>
    </row>
  </sheetData>
  <mergeCells count="2">
    <mergeCell ref="A2:C2"/>
    <mergeCell ref="A25:C25"/>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showZeros="0" zoomScaleNormal="100" workbookViewId="0">
      <selection activeCell="C7" sqref="C7"/>
    </sheetView>
  </sheetViews>
  <sheetFormatPr defaultColWidth="9" defaultRowHeight="20.100000000000001" customHeight="1"/>
  <cols>
    <col min="1" max="1" width="39" style="8" customWidth="1"/>
    <col min="2" max="2" width="11.875" style="178" customWidth="1"/>
    <col min="3" max="3" width="42.5" style="10" customWidth="1"/>
    <col min="4" max="4" width="11.875" style="210" customWidth="1"/>
    <col min="5" max="16384" width="9" style="11"/>
  </cols>
  <sheetData>
    <row r="1" spans="1:4" ht="20.100000000000001" customHeight="1">
      <c r="A1" s="431" t="s">
        <v>217</v>
      </c>
      <c r="B1" s="431"/>
      <c r="C1" s="431"/>
      <c r="D1" s="431"/>
    </row>
    <row r="2" spans="1:4" ht="29.25" customHeight="1">
      <c r="A2" s="433" t="s">
        <v>1301</v>
      </c>
      <c r="B2" s="433"/>
      <c r="C2" s="433"/>
      <c r="D2" s="433"/>
    </row>
    <row r="3" spans="1:4" ht="11.25" customHeight="1">
      <c r="A3" s="68"/>
      <c r="B3" s="276"/>
      <c r="C3" s="68"/>
      <c r="D3" s="278"/>
    </row>
    <row r="4" spans="1:4" ht="20.100000000000001" customHeight="1">
      <c r="A4" s="449"/>
      <c r="B4" s="449"/>
      <c r="C4" s="449"/>
      <c r="D4" s="279" t="s">
        <v>19</v>
      </c>
    </row>
    <row r="5" spans="1:4" ht="24" customHeight="1">
      <c r="A5" s="104" t="s">
        <v>110</v>
      </c>
      <c r="B5" s="212" t="s">
        <v>121</v>
      </c>
      <c r="C5" s="104" t="s">
        <v>23</v>
      </c>
      <c r="D5" s="212" t="s">
        <v>121</v>
      </c>
    </row>
    <row r="6" spans="1:4" ht="24" customHeight="1">
      <c r="A6" s="105" t="s">
        <v>319</v>
      </c>
      <c r="B6" s="214">
        <f>SUM(B7:B16)</f>
        <v>0</v>
      </c>
      <c r="C6" s="83" t="s">
        <v>1220</v>
      </c>
      <c r="D6" s="214">
        <f>SUM(D7:D11)</f>
        <v>0</v>
      </c>
    </row>
    <row r="7" spans="1:4" ht="24" customHeight="1">
      <c r="A7" s="103" t="s">
        <v>172</v>
      </c>
      <c r="B7" s="166"/>
      <c r="C7" s="106"/>
      <c r="D7" s="166"/>
    </row>
    <row r="8" spans="1:4" ht="21" customHeight="1">
      <c r="A8" s="103" t="s">
        <v>354</v>
      </c>
      <c r="B8" s="166"/>
      <c r="C8" s="54"/>
      <c r="D8" s="280"/>
    </row>
    <row r="9" spans="1:4" ht="21" customHeight="1">
      <c r="A9" s="103" t="s">
        <v>355</v>
      </c>
      <c r="B9" s="166"/>
      <c r="C9" s="54"/>
      <c r="D9" s="280"/>
    </row>
    <row r="10" spans="1:4" ht="21" customHeight="1">
      <c r="A10" s="103" t="s">
        <v>356</v>
      </c>
      <c r="B10" s="166"/>
      <c r="C10" s="79"/>
      <c r="D10" s="208"/>
    </row>
    <row r="11" spans="1:4" ht="21" customHeight="1">
      <c r="A11" s="103" t="s">
        <v>188</v>
      </c>
      <c r="B11" s="166"/>
      <c r="C11" s="79"/>
      <c r="D11" s="208"/>
    </row>
    <row r="12" spans="1:4" ht="21" customHeight="1">
      <c r="A12" s="103" t="s">
        <v>173</v>
      </c>
      <c r="B12" s="166"/>
      <c r="C12" s="79"/>
      <c r="D12" s="208"/>
    </row>
    <row r="13" spans="1:4" ht="21" customHeight="1">
      <c r="A13" s="103" t="s">
        <v>189</v>
      </c>
      <c r="B13" s="166"/>
      <c r="C13" s="79"/>
      <c r="D13" s="208"/>
    </row>
    <row r="14" spans="1:4" ht="21" customHeight="1">
      <c r="A14" s="103" t="s">
        <v>175</v>
      </c>
      <c r="B14" s="166"/>
      <c r="C14" s="79"/>
      <c r="D14" s="208"/>
    </row>
    <row r="15" spans="1:4" ht="21" customHeight="1">
      <c r="A15" s="103" t="s">
        <v>174</v>
      </c>
      <c r="B15" s="166"/>
      <c r="C15" s="106"/>
      <c r="D15" s="166"/>
    </row>
    <row r="16" spans="1:4" ht="21" customHeight="1">
      <c r="A16" s="103" t="s">
        <v>190</v>
      </c>
      <c r="B16" s="166"/>
      <c r="C16" s="106"/>
      <c r="D16" s="166"/>
    </row>
    <row r="17" spans="1:4" ht="21" customHeight="1">
      <c r="A17" s="448"/>
      <c r="B17" s="448"/>
      <c r="C17" s="448"/>
      <c r="D17" s="448"/>
    </row>
    <row r="18" spans="1:4" ht="21" customHeight="1">
      <c r="B18" s="277"/>
    </row>
    <row r="19" spans="1:4" ht="21" customHeight="1"/>
    <row r="20" spans="1:4" ht="35.1" customHeight="1"/>
  </sheetData>
  <mergeCells count="5">
    <mergeCell ref="A17:D17"/>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N27"/>
  <sheetViews>
    <sheetView showZeros="0" zoomScaleNormal="100" workbookViewId="0">
      <selection activeCell="E7" sqref="E7"/>
    </sheetView>
  </sheetViews>
  <sheetFormatPr defaultColWidth="12.75" defaultRowHeight="13.5"/>
  <cols>
    <col min="1" max="1" width="33" style="107" customWidth="1"/>
    <col min="2" max="5" width="12.625" style="174" customWidth="1"/>
    <col min="6" max="6" width="12.625" style="197" customWidth="1"/>
    <col min="7" max="7" width="11.375" style="197" customWidth="1"/>
    <col min="8" max="8" width="37.375" style="118" customWidth="1"/>
    <col min="9" max="12" width="12.5" style="220" customWidth="1"/>
    <col min="13" max="13" width="12.5" style="202" customWidth="1"/>
    <col min="14" max="14" width="11.625" style="202" customWidth="1"/>
    <col min="15" max="255" width="9" style="107" customWidth="1"/>
    <col min="256" max="256" width="29.625" style="107" customWidth="1"/>
    <col min="257" max="257" width="12.75" style="107"/>
    <col min="258" max="258" width="29.75" style="107" customWidth="1"/>
    <col min="259" max="259" width="17" style="107" customWidth="1"/>
    <col min="260" max="260" width="37" style="107" customWidth="1"/>
    <col min="261" max="261" width="17.375" style="107" customWidth="1"/>
    <col min="262" max="511" width="9" style="107" customWidth="1"/>
    <col min="512" max="512" width="29.625" style="107" customWidth="1"/>
    <col min="513" max="513" width="12.75" style="107"/>
    <col min="514" max="514" width="29.75" style="107" customWidth="1"/>
    <col min="515" max="515" width="17" style="107" customWidth="1"/>
    <col min="516" max="516" width="37" style="107" customWidth="1"/>
    <col min="517" max="517" width="17.375" style="107" customWidth="1"/>
    <col min="518" max="767" width="9" style="107" customWidth="1"/>
    <col min="768" max="768" width="29.625" style="107" customWidth="1"/>
    <col min="769" max="769" width="12.75" style="107"/>
    <col min="770" max="770" width="29.75" style="107" customWidth="1"/>
    <col min="771" max="771" width="17" style="107" customWidth="1"/>
    <col min="772" max="772" width="37" style="107" customWidth="1"/>
    <col min="773" max="773" width="17.375" style="107" customWidth="1"/>
    <col min="774" max="1023" width="9" style="107" customWidth="1"/>
    <col min="1024" max="1024" width="29.625" style="107" customWidth="1"/>
    <col min="1025" max="1025" width="12.75" style="107"/>
    <col min="1026" max="1026" width="29.75" style="107" customWidth="1"/>
    <col min="1027" max="1027" width="17" style="107" customWidth="1"/>
    <col min="1028" max="1028" width="37" style="107" customWidth="1"/>
    <col min="1029" max="1029" width="17.375" style="107" customWidth="1"/>
    <col min="1030" max="1279" width="9" style="107" customWidth="1"/>
    <col min="1280" max="1280" width="29.625" style="107" customWidth="1"/>
    <col min="1281" max="1281" width="12.75" style="107"/>
    <col min="1282" max="1282" width="29.75" style="107" customWidth="1"/>
    <col min="1283" max="1283" width="17" style="107" customWidth="1"/>
    <col min="1284" max="1284" width="37" style="107" customWidth="1"/>
    <col min="1285" max="1285" width="17.375" style="107" customWidth="1"/>
    <col min="1286" max="1535" width="9" style="107" customWidth="1"/>
    <col min="1536" max="1536" width="29.625" style="107" customWidth="1"/>
    <col min="1537" max="1537" width="12.75" style="107"/>
    <col min="1538" max="1538" width="29.75" style="107" customWidth="1"/>
    <col min="1539" max="1539" width="17" style="107" customWidth="1"/>
    <col min="1540" max="1540" width="37" style="107" customWidth="1"/>
    <col min="1541" max="1541" width="17.375" style="107" customWidth="1"/>
    <col min="1542" max="1791" width="9" style="107" customWidth="1"/>
    <col min="1792" max="1792" width="29.625" style="107" customWidth="1"/>
    <col min="1793" max="1793" width="12.75" style="107"/>
    <col min="1794" max="1794" width="29.75" style="107" customWidth="1"/>
    <col min="1795" max="1795" width="17" style="107" customWidth="1"/>
    <col min="1796" max="1796" width="37" style="107" customWidth="1"/>
    <col min="1797" max="1797" width="17.375" style="107" customWidth="1"/>
    <col min="1798" max="2047" width="9" style="107" customWidth="1"/>
    <col min="2048" max="2048" width="29.625" style="107" customWidth="1"/>
    <col min="2049" max="2049" width="12.75" style="107"/>
    <col min="2050" max="2050" width="29.75" style="107" customWidth="1"/>
    <col min="2051" max="2051" width="17" style="107" customWidth="1"/>
    <col min="2052" max="2052" width="37" style="107" customWidth="1"/>
    <col min="2053" max="2053" width="17.375" style="107" customWidth="1"/>
    <col min="2054" max="2303" width="9" style="107" customWidth="1"/>
    <col min="2304" max="2304" width="29.625" style="107" customWidth="1"/>
    <col min="2305" max="2305" width="12.75" style="107"/>
    <col min="2306" max="2306" width="29.75" style="107" customWidth="1"/>
    <col min="2307" max="2307" width="17" style="107" customWidth="1"/>
    <col min="2308" max="2308" width="37" style="107" customWidth="1"/>
    <col min="2309" max="2309" width="17.375" style="107" customWidth="1"/>
    <col min="2310" max="2559" width="9" style="107" customWidth="1"/>
    <col min="2560" max="2560" width="29.625" style="107" customWidth="1"/>
    <col min="2561" max="2561" width="12.75" style="107"/>
    <col min="2562" max="2562" width="29.75" style="107" customWidth="1"/>
    <col min="2563" max="2563" width="17" style="107" customWidth="1"/>
    <col min="2564" max="2564" width="37" style="107" customWidth="1"/>
    <col min="2565" max="2565" width="17.375" style="107" customWidth="1"/>
    <col min="2566" max="2815" width="9" style="107" customWidth="1"/>
    <col min="2816" max="2816" width="29.625" style="107" customWidth="1"/>
    <col min="2817" max="2817" width="12.75" style="107"/>
    <col min="2818" max="2818" width="29.75" style="107" customWidth="1"/>
    <col min="2819" max="2819" width="17" style="107" customWidth="1"/>
    <col min="2820" max="2820" width="37" style="107" customWidth="1"/>
    <col min="2821" max="2821" width="17.375" style="107" customWidth="1"/>
    <col min="2822" max="3071" width="9" style="107" customWidth="1"/>
    <col min="3072" max="3072" width="29.625" style="107" customWidth="1"/>
    <col min="3073" max="3073" width="12.75" style="107"/>
    <col min="3074" max="3074" width="29.75" style="107" customWidth="1"/>
    <col min="3075" max="3075" width="17" style="107" customWidth="1"/>
    <col min="3076" max="3076" width="37" style="107" customWidth="1"/>
    <col min="3077" max="3077" width="17.375" style="107" customWidth="1"/>
    <col min="3078" max="3327" width="9" style="107" customWidth="1"/>
    <col min="3328" max="3328" width="29.625" style="107" customWidth="1"/>
    <col min="3329" max="3329" width="12.75" style="107"/>
    <col min="3330" max="3330" width="29.75" style="107" customWidth="1"/>
    <col min="3331" max="3331" width="17" style="107" customWidth="1"/>
    <col min="3332" max="3332" width="37" style="107" customWidth="1"/>
    <col min="3333" max="3333" width="17.375" style="107" customWidth="1"/>
    <col min="3334" max="3583" width="9" style="107" customWidth="1"/>
    <col min="3584" max="3584" width="29.625" style="107" customWidth="1"/>
    <col min="3585" max="3585" width="12.75" style="107"/>
    <col min="3586" max="3586" width="29.75" style="107" customWidth="1"/>
    <col min="3587" max="3587" width="17" style="107" customWidth="1"/>
    <col min="3588" max="3588" width="37" style="107" customWidth="1"/>
    <col min="3589" max="3589" width="17.375" style="107" customWidth="1"/>
    <col min="3590" max="3839" width="9" style="107" customWidth="1"/>
    <col min="3840" max="3840" width="29.625" style="107" customWidth="1"/>
    <col min="3841" max="3841" width="12.75" style="107"/>
    <col min="3842" max="3842" width="29.75" style="107" customWidth="1"/>
    <col min="3843" max="3843" width="17" style="107" customWidth="1"/>
    <col min="3844" max="3844" width="37" style="107" customWidth="1"/>
    <col min="3845" max="3845" width="17.375" style="107" customWidth="1"/>
    <col min="3846" max="4095" width="9" style="107" customWidth="1"/>
    <col min="4096" max="4096" width="29.625" style="107" customWidth="1"/>
    <col min="4097" max="4097" width="12.75" style="107"/>
    <col min="4098" max="4098" width="29.75" style="107" customWidth="1"/>
    <col min="4099" max="4099" width="17" style="107" customWidth="1"/>
    <col min="4100" max="4100" width="37" style="107" customWidth="1"/>
    <col min="4101" max="4101" width="17.375" style="107" customWidth="1"/>
    <col min="4102" max="4351" width="9" style="107" customWidth="1"/>
    <col min="4352" max="4352" width="29.625" style="107" customWidth="1"/>
    <col min="4353" max="4353" width="12.75" style="107"/>
    <col min="4354" max="4354" width="29.75" style="107" customWidth="1"/>
    <col min="4355" max="4355" width="17" style="107" customWidth="1"/>
    <col min="4356" max="4356" width="37" style="107" customWidth="1"/>
    <col min="4357" max="4357" width="17.375" style="107" customWidth="1"/>
    <col min="4358" max="4607" width="9" style="107" customWidth="1"/>
    <col min="4608" max="4608" width="29.625" style="107" customWidth="1"/>
    <col min="4609" max="4609" width="12.75" style="107"/>
    <col min="4610" max="4610" width="29.75" style="107" customWidth="1"/>
    <col min="4611" max="4611" width="17" style="107" customWidth="1"/>
    <col min="4612" max="4612" width="37" style="107" customWidth="1"/>
    <col min="4613" max="4613" width="17.375" style="107" customWidth="1"/>
    <col min="4614" max="4863" width="9" style="107" customWidth="1"/>
    <col min="4864" max="4864" width="29.625" style="107" customWidth="1"/>
    <col min="4865" max="4865" width="12.75" style="107"/>
    <col min="4866" max="4866" width="29.75" style="107" customWidth="1"/>
    <col min="4867" max="4867" width="17" style="107" customWidth="1"/>
    <col min="4868" max="4868" width="37" style="107" customWidth="1"/>
    <col min="4869" max="4869" width="17.375" style="107" customWidth="1"/>
    <col min="4870" max="5119" width="9" style="107" customWidth="1"/>
    <col min="5120" max="5120" width="29.625" style="107" customWidth="1"/>
    <col min="5121" max="5121" width="12.75" style="107"/>
    <col min="5122" max="5122" width="29.75" style="107" customWidth="1"/>
    <col min="5123" max="5123" width="17" style="107" customWidth="1"/>
    <col min="5124" max="5124" width="37" style="107" customWidth="1"/>
    <col min="5125" max="5125" width="17.375" style="107" customWidth="1"/>
    <col min="5126" max="5375" width="9" style="107" customWidth="1"/>
    <col min="5376" max="5376" width="29.625" style="107" customWidth="1"/>
    <col min="5377" max="5377" width="12.75" style="107"/>
    <col min="5378" max="5378" width="29.75" style="107" customWidth="1"/>
    <col min="5379" max="5379" width="17" style="107" customWidth="1"/>
    <col min="5380" max="5380" width="37" style="107" customWidth="1"/>
    <col min="5381" max="5381" width="17.375" style="107" customWidth="1"/>
    <col min="5382" max="5631" width="9" style="107" customWidth="1"/>
    <col min="5632" max="5632" width="29.625" style="107" customWidth="1"/>
    <col min="5633" max="5633" width="12.75" style="107"/>
    <col min="5634" max="5634" width="29.75" style="107" customWidth="1"/>
    <col min="5635" max="5635" width="17" style="107" customWidth="1"/>
    <col min="5636" max="5636" width="37" style="107" customWidth="1"/>
    <col min="5637" max="5637" width="17.375" style="107" customWidth="1"/>
    <col min="5638" max="5887" width="9" style="107" customWidth="1"/>
    <col min="5888" max="5888" width="29.625" style="107" customWidth="1"/>
    <col min="5889" max="5889" width="12.75" style="107"/>
    <col min="5890" max="5890" width="29.75" style="107" customWidth="1"/>
    <col min="5891" max="5891" width="17" style="107" customWidth="1"/>
    <col min="5892" max="5892" width="37" style="107" customWidth="1"/>
    <col min="5893" max="5893" width="17.375" style="107" customWidth="1"/>
    <col min="5894" max="6143" width="9" style="107" customWidth="1"/>
    <col min="6144" max="6144" width="29.625" style="107" customWidth="1"/>
    <col min="6145" max="6145" width="12.75" style="107"/>
    <col min="6146" max="6146" width="29.75" style="107" customWidth="1"/>
    <col min="6147" max="6147" width="17" style="107" customWidth="1"/>
    <col min="6148" max="6148" width="37" style="107" customWidth="1"/>
    <col min="6149" max="6149" width="17.375" style="107" customWidth="1"/>
    <col min="6150" max="6399" width="9" style="107" customWidth="1"/>
    <col min="6400" max="6400" width="29.625" style="107" customWidth="1"/>
    <col min="6401" max="6401" width="12.75" style="107"/>
    <col min="6402" max="6402" width="29.75" style="107" customWidth="1"/>
    <col min="6403" max="6403" width="17" style="107" customWidth="1"/>
    <col min="6404" max="6404" width="37" style="107" customWidth="1"/>
    <col min="6405" max="6405" width="17.375" style="107" customWidth="1"/>
    <col min="6406" max="6655" width="9" style="107" customWidth="1"/>
    <col min="6656" max="6656" width="29.625" style="107" customWidth="1"/>
    <col min="6657" max="6657" width="12.75" style="107"/>
    <col min="6658" max="6658" width="29.75" style="107" customWidth="1"/>
    <col min="6659" max="6659" width="17" style="107" customWidth="1"/>
    <col min="6660" max="6660" width="37" style="107" customWidth="1"/>
    <col min="6661" max="6661" width="17.375" style="107" customWidth="1"/>
    <col min="6662" max="6911" width="9" style="107" customWidth="1"/>
    <col min="6912" max="6912" width="29.625" style="107" customWidth="1"/>
    <col min="6913" max="6913" width="12.75" style="107"/>
    <col min="6914" max="6914" width="29.75" style="107" customWidth="1"/>
    <col min="6915" max="6915" width="17" style="107" customWidth="1"/>
    <col min="6916" max="6916" width="37" style="107" customWidth="1"/>
    <col min="6917" max="6917" width="17.375" style="107" customWidth="1"/>
    <col min="6918" max="7167" width="9" style="107" customWidth="1"/>
    <col min="7168" max="7168" width="29.625" style="107" customWidth="1"/>
    <col min="7169" max="7169" width="12.75" style="107"/>
    <col min="7170" max="7170" width="29.75" style="107" customWidth="1"/>
    <col min="7171" max="7171" width="17" style="107" customWidth="1"/>
    <col min="7172" max="7172" width="37" style="107" customWidth="1"/>
    <col min="7173" max="7173" width="17.375" style="107" customWidth="1"/>
    <col min="7174" max="7423" width="9" style="107" customWidth="1"/>
    <col min="7424" max="7424" width="29.625" style="107" customWidth="1"/>
    <col min="7425" max="7425" width="12.75" style="107"/>
    <col min="7426" max="7426" width="29.75" style="107" customWidth="1"/>
    <col min="7427" max="7427" width="17" style="107" customWidth="1"/>
    <col min="7428" max="7428" width="37" style="107" customWidth="1"/>
    <col min="7429" max="7429" width="17.375" style="107" customWidth="1"/>
    <col min="7430" max="7679" width="9" style="107" customWidth="1"/>
    <col min="7680" max="7680" width="29.625" style="107" customWidth="1"/>
    <col min="7681" max="7681" width="12.75" style="107"/>
    <col min="7682" max="7682" width="29.75" style="107" customWidth="1"/>
    <col min="7683" max="7683" width="17" style="107" customWidth="1"/>
    <col min="7684" max="7684" width="37" style="107" customWidth="1"/>
    <col min="7685" max="7685" width="17.375" style="107" customWidth="1"/>
    <col min="7686" max="7935" width="9" style="107" customWidth="1"/>
    <col min="7936" max="7936" width="29.625" style="107" customWidth="1"/>
    <col min="7937" max="7937" width="12.75" style="107"/>
    <col min="7938" max="7938" width="29.75" style="107" customWidth="1"/>
    <col min="7939" max="7939" width="17" style="107" customWidth="1"/>
    <col min="7940" max="7940" width="37" style="107" customWidth="1"/>
    <col min="7941" max="7941" width="17.375" style="107" customWidth="1"/>
    <col min="7942" max="8191" width="9" style="107" customWidth="1"/>
    <col min="8192" max="8192" width="29.625" style="107" customWidth="1"/>
    <col min="8193" max="8193" width="12.75" style="107"/>
    <col min="8194" max="8194" width="29.75" style="107" customWidth="1"/>
    <col min="8195" max="8195" width="17" style="107" customWidth="1"/>
    <col min="8196" max="8196" width="37" style="107" customWidth="1"/>
    <col min="8197" max="8197" width="17.375" style="107" customWidth="1"/>
    <col min="8198" max="8447" width="9" style="107" customWidth="1"/>
    <col min="8448" max="8448" width="29.625" style="107" customWidth="1"/>
    <col min="8449" max="8449" width="12.75" style="107"/>
    <col min="8450" max="8450" width="29.75" style="107" customWidth="1"/>
    <col min="8451" max="8451" width="17" style="107" customWidth="1"/>
    <col min="8452" max="8452" width="37" style="107" customWidth="1"/>
    <col min="8453" max="8453" width="17.375" style="107" customWidth="1"/>
    <col min="8454" max="8703" width="9" style="107" customWidth="1"/>
    <col min="8704" max="8704" width="29.625" style="107" customWidth="1"/>
    <col min="8705" max="8705" width="12.75" style="107"/>
    <col min="8706" max="8706" width="29.75" style="107" customWidth="1"/>
    <col min="8707" max="8707" width="17" style="107" customWidth="1"/>
    <col min="8708" max="8708" width="37" style="107" customWidth="1"/>
    <col min="8709" max="8709" width="17.375" style="107" customWidth="1"/>
    <col min="8710" max="8959" width="9" style="107" customWidth="1"/>
    <col min="8960" max="8960" width="29.625" style="107" customWidth="1"/>
    <col min="8961" max="8961" width="12.75" style="107"/>
    <col min="8962" max="8962" width="29.75" style="107" customWidth="1"/>
    <col min="8963" max="8963" width="17" style="107" customWidth="1"/>
    <col min="8964" max="8964" width="37" style="107" customWidth="1"/>
    <col min="8965" max="8965" width="17.375" style="107" customWidth="1"/>
    <col min="8966" max="9215" width="9" style="107" customWidth="1"/>
    <col min="9216" max="9216" width="29.625" style="107" customWidth="1"/>
    <col min="9217" max="9217" width="12.75" style="107"/>
    <col min="9218" max="9218" width="29.75" style="107" customWidth="1"/>
    <col min="9219" max="9219" width="17" style="107" customWidth="1"/>
    <col min="9220" max="9220" width="37" style="107" customWidth="1"/>
    <col min="9221" max="9221" width="17.375" style="107" customWidth="1"/>
    <col min="9222" max="9471" width="9" style="107" customWidth="1"/>
    <col min="9472" max="9472" width="29.625" style="107" customWidth="1"/>
    <col min="9473" max="9473" width="12.75" style="107"/>
    <col min="9474" max="9474" width="29.75" style="107" customWidth="1"/>
    <col min="9475" max="9475" width="17" style="107" customWidth="1"/>
    <col min="9476" max="9476" width="37" style="107" customWidth="1"/>
    <col min="9477" max="9477" width="17.375" style="107" customWidth="1"/>
    <col min="9478" max="9727" width="9" style="107" customWidth="1"/>
    <col min="9728" max="9728" width="29.625" style="107" customWidth="1"/>
    <col min="9729" max="9729" width="12.75" style="107"/>
    <col min="9730" max="9730" width="29.75" style="107" customWidth="1"/>
    <col min="9731" max="9731" width="17" style="107" customWidth="1"/>
    <col min="9732" max="9732" width="37" style="107" customWidth="1"/>
    <col min="9733" max="9733" width="17.375" style="107" customWidth="1"/>
    <col min="9734" max="9983" width="9" style="107" customWidth="1"/>
    <col min="9984" max="9984" width="29.625" style="107" customWidth="1"/>
    <col min="9985" max="9985" width="12.75" style="107"/>
    <col min="9986" max="9986" width="29.75" style="107" customWidth="1"/>
    <col min="9987" max="9987" width="17" style="107" customWidth="1"/>
    <col min="9988" max="9988" width="37" style="107" customWidth="1"/>
    <col min="9989" max="9989" width="17.375" style="107" customWidth="1"/>
    <col min="9990" max="10239" width="9" style="107" customWidth="1"/>
    <col min="10240" max="10240" width="29.625" style="107" customWidth="1"/>
    <col min="10241" max="10241" width="12.75" style="107"/>
    <col min="10242" max="10242" width="29.75" style="107" customWidth="1"/>
    <col min="10243" max="10243" width="17" style="107" customWidth="1"/>
    <col min="10244" max="10244" width="37" style="107" customWidth="1"/>
    <col min="10245" max="10245" width="17.375" style="107" customWidth="1"/>
    <col min="10246" max="10495" width="9" style="107" customWidth="1"/>
    <col min="10496" max="10496" width="29.625" style="107" customWidth="1"/>
    <col min="10497" max="10497" width="12.75" style="107"/>
    <col min="10498" max="10498" width="29.75" style="107" customWidth="1"/>
    <col min="10499" max="10499" width="17" style="107" customWidth="1"/>
    <col min="10500" max="10500" width="37" style="107" customWidth="1"/>
    <col min="10501" max="10501" width="17.375" style="107" customWidth="1"/>
    <col min="10502" max="10751" width="9" style="107" customWidth="1"/>
    <col min="10752" max="10752" width="29.625" style="107" customWidth="1"/>
    <col min="10753" max="10753" width="12.75" style="107"/>
    <col min="10754" max="10754" width="29.75" style="107" customWidth="1"/>
    <col min="10755" max="10755" width="17" style="107" customWidth="1"/>
    <col min="10756" max="10756" width="37" style="107" customWidth="1"/>
    <col min="10757" max="10757" width="17.375" style="107" customWidth="1"/>
    <col min="10758" max="11007" width="9" style="107" customWidth="1"/>
    <col min="11008" max="11008" width="29.625" style="107" customWidth="1"/>
    <col min="11009" max="11009" width="12.75" style="107"/>
    <col min="11010" max="11010" width="29.75" style="107" customWidth="1"/>
    <col min="11011" max="11011" width="17" style="107" customWidth="1"/>
    <col min="11012" max="11012" width="37" style="107" customWidth="1"/>
    <col min="11013" max="11013" width="17.375" style="107" customWidth="1"/>
    <col min="11014" max="11263" width="9" style="107" customWidth="1"/>
    <col min="11264" max="11264" width="29.625" style="107" customWidth="1"/>
    <col min="11265" max="11265" width="12.75" style="107"/>
    <col min="11266" max="11266" width="29.75" style="107" customWidth="1"/>
    <col min="11267" max="11267" width="17" style="107" customWidth="1"/>
    <col min="11268" max="11268" width="37" style="107" customWidth="1"/>
    <col min="11269" max="11269" width="17.375" style="107" customWidth="1"/>
    <col min="11270" max="11519" width="9" style="107" customWidth="1"/>
    <col min="11520" max="11520" width="29.625" style="107" customWidth="1"/>
    <col min="11521" max="11521" width="12.75" style="107"/>
    <col min="11522" max="11522" width="29.75" style="107" customWidth="1"/>
    <col min="11523" max="11523" width="17" style="107" customWidth="1"/>
    <col min="11524" max="11524" width="37" style="107" customWidth="1"/>
    <col min="11525" max="11525" width="17.375" style="107" customWidth="1"/>
    <col min="11526" max="11775" width="9" style="107" customWidth="1"/>
    <col min="11776" max="11776" width="29.625" style="107" customWidth="1"/>
    <col min="11777" max="11777" width="12.75" style="107"/>
    <col min="11778" max="11778" width="29.75" style="107" customWidth="1"/>
    <col min="11779" max="11779" width="17" style="107" customWidth="1"/>
    <col min="11780" max="11780" width="37" style="107" customWidth="1"/>
    <col min="11781" max="11781" width="17.375" style="107" customWidth="1"/>
    <col min="11782" max="12031" width="9" style="107" customWidth="1"/>
    <col min="12032" max="12032" width="29.625" style="107" customWidth="1"/>
    <col min="12033" max="12033" width="12.75" style="107"/>
    <col min="12034" max="12034" width="29.75" style="107" customWidth="1"/>
    <col min="12035" max="12035" width="17" style="107" customWidth="1"/>
    <col min="12036" max="12036" width="37" style="107" customWidth="1"/>
    <col min="12037" max="12037" width="17.375" style="107" customWidth="1"/>
    <col min="12038" max="12287" width="9" style="107" customWidth="1"/>
    <col min="12288" max="12288" width="29.625" style="107" customWidth="1"/>
    <col min="12289" max="12289" width="12.75" style="107"/>
    <col min="12290" max="12290" width="29.75" style="107" customWidth="1"/>
    <col min="12291" max="12291" width="17" style="107" customWidth="1"/>
    <col min="12292" max="12292" width="37" style="107" customWidth="1"/>
    <col min="12293" max="12293" width="17.375" style="107" customWidth="1"/>
    <col min="12294" max="12543" width="9" style="107" customWidth="1"/>
    <col min="12544" max="12544" width="29.625" style="107" customWidth="1"/>
    <col min="12545" max="12545" width="12.75" style="107"/>
    <col min="12546" max="12546" width="29.75" style="107" customWidth="1"/>
    <col min="12547" max="12547" width="17" style="107" customWidth="1"/>
    <col min="12548" max="12548" width="37" style="107" customWidth="1"/>
    <col min="12549" max="12549" width="17.375" style="107" customWidth="1"/>
    <col min="12550" max="12799" width="9" style="107" customWidth="1"/>
    <col min="12800" max="12800" width="29.625" style="107" customWidth="1"/>
    <col min="12801" max="12801" width="12.75" style="107"/>
    <col min="12802" max="12802" width="29.75" style="107" customWidth="1"/>
    <col min="12803" max="12803" width="17" style="107" customWidth="1"/>
    <col min="12804" max="12804" width="37" style="107" customWidth="1"/>
    <col min="12805" max="12805" width="17.375" style="107" customWidth="1"/>
    <col min="12806" max="13055" width="9" style="107" customWidth="1"/>
    <col min="13056" max="13056" width="29.625" style="107" customWidth="1"/>
    <col min="13057" max="13057" width="12.75" style="107"/>
    <col min="13058" max="13058" width="29.75" style="107" customWidth="1"/>
    <col min="13059" max="13059" width="17" style="107" customWidth="1"/>
    <col min="13060" max="13060" width="37" style="107" customWidth="1"/>
    <col min="13061" max="13061" width="17.375" style="107" customWidth="1"/>
    <col min="13062" max="13311" width="9" style="107" customWidth="1"/>
    <col min="13312" max="13312" width="29.625" style="107" customWidth="1"/>
    <col min="13313" max="13313" width="12.75" style="107"/>
    <col min="13314" max="13314" width="29.75" style="107" customWidth="1"/>
    <col min="13315" max="13315" width="17" style="107" customWidth="1"/>
    <col min="13316" max="13316" width="37" style="107" customWidth="1"/>
    <col min="13317" max="13317" width="17.375" style="107" customWidth="1"/>
    <col min="13318" max="13567" width="9" style="107" customWidth="1"/>
    <col min="13568" max="13568" width="29.625" style="107" customWidth="1"/>
    <col min="13569" max="13569" width="12.75" style="107"/>
    <col min="13570" max="13570" width="29.75" style="107" customWidth="1"/>
    <col min="13571" max="13571" width="17" style="107" customWidth="1"/>
    <col min="13572" max="13572" width="37" style="107" customWidth="1"/>
    <col min="13573" max="13573" width="17.375" style="107" customWidth="1"/>
    <col min="13574" max="13823" width="9" style="107" customWidth="1"/>
    <col min="13824" max="13824" width="29.625" style="107" customWidth="1"/>
    <col min="13825" max="13825" width="12.75" style="107"/>
    <col min="13826" max="13826" width="29.75" style="107" customWidth="1"/>
    <col min="13827" max="13827" width="17" style="107" customWidth="1"/>
    <col min="13828" max="13828" width="37" style="107" customWidth="1"/>
    <col min="13829" max="13829" width="17.375" style="107" customWidth="1"/>
    <col min="13830" max="14079" width="9" style="107" customWidth="1"/>
    <col min="14080" max="14080" width="29.625" style="107" customWidth="1"/>
    <col min="14081" max="14081" width="12.75" style="107"/>
    <col min="14082" max="14082" width="29.75" style="107" customWidth="1"/>
    <col min="14083" max="14083" width="17" style="107" customWidth="1"/>
    <col min="14084" max="14084" width="37" style="107" customWidth="1"/>
    <col min="14085" max="14085" width="17.375" style="107" customWidth="1"/>
    <col min="14086" max="14335" width="9" style="107" customWidth="1"/>
    <col min="14336" max="14336" width="29.625" style="107" customWidth="1"/>
    <col min="14337" max="14337" width="12.75" style="107"/>
    <col min="14338" max="14338" width="29.75" style="107" customWidth="1"/>
    <col min="14339" max="14339" width="17" style="107" customWidth="1"/>
    <col min="14340" max="14340" width="37" style="107" customWidth="1"/>
    <col min="14341" max="14341" width="17.375" style="107" customWidth="1"/>
    <col min="14342" max="14591" width="9" style="107" customWidth="1"/>
    <col min="14592" max="14592" width="29.625" style="107" customWidth="1"/>
    <col min="14593" max="14593" width="12.75" style="107"/>
    <col min="14594" max="14594" width="29.75" style="107" customWidth="1"/>
    <col min="14595" max="14595" width="17" style="107" customWidth="1"/>
    <col min="14596" max="14596" width="37" style="107" customWidth="1"/>
    <col min="14597" max="14597" width="17.375" style="107" customWidth="1"/>
    <col min="14598" max="14847" width="9" style="107" customWidth="1"/>
    <col min="14848" max="14848" width="29.625" style="107" customWidth="1"/>
    <col min="14849" max="14849" width="12.75" style="107"/>
    <col min="14850" max="14850" width="29.75" style="107" customWidth="1"/>
    <col min="14851" max="14851" width="17" style="107" customWidth="1"/>
    <col min="14852" max="14852" width="37" style="107" customWidth="1"/>
    <col min="14853" max="14853" width="17.375" style="107" customWidth="1"/>
    <col min="14854" max="15103" width="9" style="107" customWidth="1"/>
    <col min="15104" max="15104" width="29.625" style="107" customWidth="1"/>
    <col min="15105" max="15105" width="12.75" style="107"/>
    <col min="15106" max="15106" width="29.75" style="107" customWidth="1"/>
    <col min="15107" max="15107" width="17" style="107" customWidth="1"/>
    <col min="15108" max="15108" width="37" style="107" customWidth="1"/>
    <col min="15109" max="15109" width="17.375" style="107" customWidth="1"/>
    <col min="15110" max="15359" width="9" style="107" customWidth="1"/>
    <col min="15360" max="15360" width="29.625" style="107" customWidth="1"/>
    <col min="15361" max="15361" width="12.75" style="107"/>
    <col min="15362" max="15362" width="29.75" style="107" customWidth="1"/>
    <col min="15363" max="15363" width="17" style="107" customWidth="1"/>
    <col min="15364" max="15364" width="37" style="107" customWidth="1"/>
    <col min="15365" max="15365" width="17.375" style="107" customWidth="1"/>
    <col min="15366" max="15615" width="9" style="107" customWidth="1"/>
    <col min="15616" max="15616" width="29.625" style="107" customWidth="1"/>
    <col min="15617" max="15617" width="12.75" style="107"/>
    <col min="15618" max="15618" width="29.75" style="107" customWidth="1"/>
    <col min="15619" max="15619" width="17" style="107" customWidth="1"/>
    <col min="15620" max="15620" width="37" style="107" customWidth="1"/>
    <col min="15621" max="15621" width="17.375" style="107" customWidth="1"/>
    <col min="15622" max="15871" width="9" style="107" customWidth="1"/>
    <col min="15872" max="15872" width="29.625" style="107" customWidth="1"/>
    <col min="15873" max="15873" width="12.75" style="107"/>
    <col min="15874" max="15874" width="29.75" style="107" customWidth="1"/>
    <col min="15875" max="15875" width="17" style="107" customWidth="1"/>
    <col min="15876" max="15876" width="37" style="107" customWidth="1"/>
    <col min="15877" max="15877" width="17.375" style="107" customWidth="1"/>
    <col min="15878" max="16127" width="9" style="107" customWidth="1"/>
    <col min="16128" max="16128" width="29.625" style="107" customWidth="1"/>
    <col min="16129" max="16129" width="12.75" style="107"/>
    <col min="16130" max="16130" width="29.75" style="107" customWidth="1"/>
    <col min="16131" max="16131" width="17" style="107" customWidth="1"/>
    <col min="16132" max="16132" width="37" style="107" customWidth="1"/>
    <col min="16133" max="16133" width="17.375" style="107" customWidth="1"/>
    <col min="16134" max="16384" width="9" style="107" customWidth="1"/>
  </cols>
  <sheetData>
    <row r="1" spans="1:14" ht="18.75" customHeight="1">
      <c r="A1" s="452" t="s">
        <v>263</v>
      </c>
      <c r="B1" s="452"/>
      <c r="C1" s="452"/>
      <c r="D1" s="452"/>
      <c r="E1" s="452"/>
      <c r="F1" s="452"/>
      <c r="G1" s="452"/>
      <c r="H1" s="452"/>
      <c r="I1" s="169"/>
      <c r="J1" s="169"/>
      <c r="K1" s="169"/>
      <c r="L1" s="169"/>
      <c r="M1" s="200"/>
    </row>
    <row r="2" spans="1:14" ht="27.6" customHeight="1">
      <c r="A2" s="453" t="s">
        <v>1302</v>
      </c>
      <c r="B2" s="453"/>
      <c r="C2" s="453"/>
      <c r="D2" s="453"/>
      <c r="E2" s="453"/>
      <c r="F2" s="453"/>
      <c r="G2" s="453"/>
      <c r="H2" s="453"/>
      <c r="I2" s="453"/>
      <c r="J2" s="453"/>
      <c r="K2" s="453"/>
      <c r="L2" s="453"/>
      <c r="M2" s="453"/>
      <c r="N2" s="453"/>
    </row>
    <row r="3" spans="1:14" ht="23.25" customHeight="1">
      <c r="A3" s="108"/>
      <c r="B3" s="170"/>
      <c r="C3" s="170"/>
      <c r="D3" s="170"/>
      <c r="E3" s="170"/>
      <c r="F3" s="193"/>
      <c r="G3" s="193"/>
      <c r="H3" s="108"/>
      <c r="I3" s="451" t="s">
        <v>66</v>
      </c>
      <c r="J3" s="451"/>
      <c r="K3" s="451"/>
      <c r="L3" s="451"/>
      <c r="M3" s="451"/>
      <c r="N3" s="451"/>
    </row>
    <row r="4" spans="1:14" s="117" customFormat="1" ht="56.25">
      <c r="A4" s="97" t="s">
        <v>58</v>
      </c>
      <c r="B4" s="204" t="s">
        <v>16</v>
      </c>
      <c r="C4" s="204" t="s">
        <v>1209</v>
      </c>
      <c r="D4" s="204" t="s">
        <v>248</v>
      </c>
      <c r="E4" s="227" t="s">
        <v>30</v>
      </c>
      <c r="F4" s="207" t="s">
        <v>249</v>
      </c>
      <c r="G4" s="207" t="s">
        <v>326</v>
      </c>
      <c r="H4" s="109" t="s">
        <v>59</v>
      </c>
      <c r="I4" s="204" t="s">
        <v>16</v>
      </c>
      <c r="J4" s="204" t="s">
        <v>1209</v>
      </c>
      <c r="K4" s="204" t="s">
        <v>248</v>
      </c>
      <c r="L4" s="227" t="s">
        <v>30</v>
      </c>
      <c r="M4" s="207" t="s">
        <v>249</v>
      </c>
      <c r="N4" s="207" t="s">
        <v>233</v>
      </c>
    </row>
    <row r="5" spans="1:14" s="117" customFormat="1" ht="24" customHeight="1">
      <c r="A5" s="97" t="s">
        <v>60</v>
      </c>
      <c r="B5" s="171">
        <f>B6+B20</f>
        <v>0</v>
      </c>
      <c r="C5" s="171">
        <f>C6+C20</f>
        <v>0</v>
      </c>
      <c r="D5" s="171">
        <f>D6+D20</f>
        <v>0</v>
      </c>
      <c r="E5" s="171">
        <f>E6+E20</f>
        <v>0</v>
      </c>
      <c r="F5" s="192"/>
      <c r="G5" s="253"/>
      <c r="H5" s="109" t="s">
        <v>60</v>
      </c>
      <c r="I5" s="171">
        <f>SUM(I6,I20)</f>
        <v>0</v>
      </c>
      <c r="J5" s="171">
        <f t="shared" ref="J5:L5" si="0">SUM(J6,J20)</f>
        <v>0</v>
      </c>
      <c r="K5" s="171">
        <f t="shared" si="0"/>
        <v>0</v>
      </c>
      <c r="L5" s="171">
        <f t="shared" si="0"/>
        <v>0</v>
      </c>
      <c r="M5" s="192"/>
      <c r="N5" s="205"/>
    </row>
    <row r="6" spans="1:14" s="117" customFormat="1" ht="24" customHeight="1">
      <c r="A6" s="110" t="s">
        <v>25</v>
      </c>
      <c r="B6" s="171">
        <f>SUM(B7:B10)</f>
        <v>0</v>
      </c>
      <c r="C6" s="171">
        <f>SUM(C7:C10)</f>
        <v>0</v>
      </c>
      <c r="D6" s="171">
        <f>SUM(D7:D10)</f>
        <v>0</v>
      </c>
      <c r="E6" s="171">
        <f>SUM(E7:E10)</f>
        <v>0</v>
      </c>
      <c r="F6" s="192" t="e">
        <f>E6/D6</f>
        <v>#DIV/0!</v>
      </c>
      <c r="G6" s="192"/>
      <c r="H6" s="111" t="s">
        <v>61</v>
      </c>
      <c r="I6" s="171">
        <f>SUM(I7,I12,I15,I17)</f>
        <v>0</v>
      </c>
      <c r="J6" s="171">
        <f>SUM(J7,J12,J15,J17)</f>
        <v>0</v>
      </c>
      <c r="K6" s="171">
        <f>SUM(K7,K12,K15,K17)</f>
        <v>0</v>
      </c>
      <c r="L6" s="171">
        <f>SUM(L7,L12,L15,L17)</f>
        <v>0</v>
      </c>
      <c r="M6" s="192" t="e">
        <f t="shared" ref="M6:M8" si="1">L6/K6</f>
        <v>#DIV/0!</v>
      </c>
      <c r="N6" s="192"/>
    </row>
    <row r="7" spans="1:14" s="117" customFormat="1" ht="22.5" customHeight="1">
      <c r="A7" s="53" t="s">
        <v>79</v>
      </c>
      <c r="B7" s="166"/>
      <c r="C7" s="354"/>
      <c r="D7" s="167"/>
      <c r="E7" s="167"/>
      <c r="F7" s="194"/>
      <c r="G7" s="203"/>
      <c r="H7" s="53" t="s">
        <v>122</v>
      </c>
      <c r="I7" s="167">
        <f>SUM(I8:I11)</f>
        <v>0</v>
      </c>
      <c r="J7" s="167">
        <f>SUM(J8:J11)</f>
        <v>0</v>
      </c>
      <c r="K7" s="167">
        <f>SUM(K8:K11)</f>
        <v>0</v>
      </c>
      <c r="L7" s="167">
        <f>SUM(L8:L11)</f>
        <v>0</v>
      </c>
      <c r="M7" s="194" t="e">
        <f t="shared" si="1"/>
        <v>#DIV/0!</v>
      </c>
      <c r="N7" s="201"/>
    </row>
    <row r="8" spans="1:14" s="117" customFormat="1" ht="22.5" customHeight="1">
      <c r="A8" s="53" t="s">
        <v>42</v>
      </c>
      <c r="B8" s="166"/>
      <c r="C8" s="354"/>
      <c r="D8" s="167"/>
      <c r="E8" s="167"/>
      <c r="F8" s="194"/>
      <c r="G8" s="203"/>
      <c r="H8" s="53" t="s">
        <v>123</v>
      </c>
      <c r="I8" s="166"/>
      <c r="J8" s="354"/>
      <c r="K8" s="167"/>
      <c r="L8" s="167"/>
      <c r="M8" s="194" t="e">
        <f t="shared" si="1"/>
        <v>#DIV/0!</v>
      </c>
      <c r="N8" s="201"/>
    </row>
    <row r="9" spans="1:14" s="117" customFormat="1" ht="22.5" customHeight="1">
      <c r="A9" s="53" t="s">
        <v>62</v>
      </c>
      <c r="B9" s="167"/>
      <c r="C9" s="353"/>
      <c r="D9" s="167"/>
      <c r="E9" s="167"/>
      <c r="F9" s="194"/>
      <c r="G9" s="203"/>
      <c r="H9" s="53" t="s">
        <v>124</v>
      </c>
      <c r="I9" s="167"/>
      <c r="J9" s="353"/>
      <c r="K9" s="167"/>
      <c r="L9" s="167"/>
      <c r="M9" s="192"/>
      <c r="N9" s="201"/>
    </row>
    <row r="10" spans="1:14" s="117" customFormat="1" ht="22.5" customHeight="1">
      <c r="A10" s="53" t="s">
        <v>332</v>
      </c>
      <c r="B10" s="167"/>
      <c r="C10" s="353"/>
      <c r="D10" s="167"/>
      <c r="E10" s="167"/>
      <c r="F10" s="194" t="e">
        <f>E10/D10</f>
        <v>#DIV/0!</v>
      </c>
      <c r="G10" s="194"/>
      <c r="H10" s="53" t="s">
        <v>125</v>
      </c>
      <c r="I10" s="167"/>
      <c r="J10" s="353"/>
      <c r="K10" s="167"/>
      <c r="L10" s="167"/>
      <c r="M10" s="192"/>
      <c r="N10" s="201"/>
    </row>
    <row r="11" spans="1:14" s="117" customFormat="1" ht="22.5" customHeight="1">
      <c r="A11" s="53"/>
      <c r="B11" s="172"/>
      <c r="C11" s="356"/>
      <c r="D11" s="172"/>
      <c r="E11" s="172"/>
      <c r="F11" s="195"/>
      <c r="G11" s="195"/>
      <c r="H11" s="53" t="s">
        <v>126</v>
      </c>
      <c r="I11" s="166"/>
      <c r="J11" s="354"/>
      <c r="K11" s="167"/>
      <c r="L11" s="167"/>
      <c r="M11" s="192"/>
      <c r="N11" s="201"/>
    </row>
    <row r="12" spans="1:14" s="117" customFormat="1" ht="22.5" customHeight="1">
      <c r="A12" s="113"/>
      <c r="B12" s="172"/>
      <c r="C12" s="356"/>
      <c r="D12" s="172"/>
      <c r="E12" s="172"/>
      <c r="F12" s="195"/>
      <c r="G12" s="195"/>
      <c r="H12" s="53" t="s">
        <v>127</v>
      </c>
      <c r="I12" s="167">
        <f>SUM(I13:I14)</f>
        <v>0</v>
      </c>
      <c r="J12" s="167">
        <f>SUM(J13:J14)</f>
        <v>0</v>
      </c>
      <c r="K12" s="167">
        <f>SUM(K13:K14)</f>
        <v>0</v>
      </c>
      <c r="L12" s="167">
        <f>SUM(L13:L14)</f>
        <v>0</v>
      </c>
      <c r="M12" s="194" t="e">
        <f t="shared" ref="M12:M14" si="2">L12/K12</f>
        <v>#DIV/0!</v>
      </c>
      <c r="N12" s="201"/>
    </row>
    <row r="13" spans="1:14" s="117" customFormat="1" ht="22.5" customHeight="1">
      <c r="A13" s="113"/>
      <c r="B13" s="172"/>
      <c r="C13" s="356"/>
      <c r="D13" s="172"/>
      <c r="E13" s="172"/>
      <c r="F13" s="195"/>
      <c r="G13" s="195"/>
      <c r="H13" s="114" t="s">
        <v>219</v>
      </c>
      <c r="I13" s="166"/>
      <c r="J13" s="354"/>
      <c r="K13" s="167"/>
      <c r="L13" s="167"/>
      <c r="M13" s="194"/>
      <c r="N13" s="201"/>
    </row>
    <row r="14" spans="1:14" s="117" customFormat="1" ht="22.5" customHeight="1">
      <c r="A14" s="115"/>
      <c r="B14" s="172"/>
      <c r="C14" s="356"/>
      <c r="D14" s="172"/>
      <c r="E14" s="172"/>
      <c r="F14" s="195"/>
      <c r="G14" s="195"/>
      <c r="H14" s="53" t="s">
        <v>128</v>
      </c>
      <c r="I14" s="166"/>
      <c r="J14" s="354"/>
      <c r="K14" s="167"/>
      <c r="L14" s="167"/>
      <c r="M14" s="194" t="e">
        <f t="shared" si="2"/>
        <v>#DIV/0!</v>
      </c>
      <c r="N14" s="201"/>
    </row>
    <row r="15" spans="1:14" s="117" customFormat="1" ht="22.5" customHeight="1">
      <c r="A15" s="115"/>
      <c r="B15" s="172"/>
      <c r="C15" s="356"/>
      <c r="D15" s="172"/>
      <c r="E15" s="172"/>
      <c r="F15" s="195"/>
      <c r="G15" s="195"/>
      <c r="H15" s="53" t="s">
        <v>129</v>
      </c>
      <c r="I15" s="167">
        <f>I16</f>
        <v>0</v>
      </c>
      <c r="J15" s="353"/>
      <c r="K15" s="167"/>
      <c r="L15" s="167"/>
      <c r="M15" s="192"/>
      <c r="N15" s="205"/>
    </row>
    <row r="16" spans="1:14" s="117" customFormat="1" ht="22.5" customHeight="1">
      <c r="A16" s="115"/>
      <c r="B16" s="172"/>
      <c r="C16" s="356"/>
      <c r="D16" s="172"/>
      <c r="E16" s="172"/>
      <c r="F16" s="195"/>
      <c r="G16" s="195"/>
      <c r="H16" s="53" t="s">
        <v>130</v>
      </c>
      <c r="I16" s="167"/>
      <c r="J16" s="353"/>
      <c r="K16" s="167"/>
      <c r="L16" s="167"/>
      <c r="M16" s="192"/>
      <c r="N16" s="205"/>
    </row>
    <row r="17" spans="1:14" s="117" customFormat="1" ht="22.5" customHeight="1">
      <c r="A17" s="115"/>
      <c r="B17" s="172"/>
      <c r="C17" s="356"/>
      <c r="D17" s="172"/>
      <c r="E17" s="172"/>
      <c r="F17" s="195"/>
      <c r="G17" s="195"/>
      <c r="H17" s="53" t="s">
        <v>131</v>
      </c>
      <c r="I17" s="167">
        <f>I18</f>
        <v>0</v>
      </c>
      <c r="J17" s="167">
        <f t="shared" ref="J17:K17" si="3">J18</f>
        <v>0</v>
      </c>
      <c r="K17" s="167">
        <f t="shared" si="3"/>
        <v>0</v>
      </c>
      <c r="L17" s="167"/>
      <c r="M17" s="192"/>
      <c r="N17" s="201"/>
    </row>
    <row r="18" spans="1:14" s="117" customFormat="1" ht="22.5" customHeight="1">
      <c r="A18" s="116"/>
      <c r="B18" s="173"/>
      <c r="C18" s="357"/>
      <c r="D18" s="173"/>
      <c r="E18" s="173"/>
      <c r="F18" s="196"/>
      <c r="G18" s="196"/>
      <c r="H18" s="53" t="s">
        <v>132</v>
      </c>
      <c r="I18" s="166"/>
      <c r="J18" s="354"/>
      <c r="K18" s="167"/>
      <c r="L18" s="167"/>
      <c r="M18" s="192"/>
      <c r="N18" s="201"/>
    </row>
    <row r="19" spans="1:14" s="117" customFormat="1" ht="22.5" customHeight="1">
      <c r="A19" s="116"/>
      <c r="B19" s="173"/>
      <c r="C19" s="357"/>
      <c r="D19" s="173"/>
      <c r="E19" s="173"/>
      <c r="F19" s="196"/>
      <c r="G19" s="196"/>
      <c r="H19" s="53"/>
      <c r="I19" s="164"/>
      <c r="J19" s="355"/>
      <c r="K19" s="164"/>
      <c r="L19" s="164"/>
      <c r="M19" s="201"/>
      <c r="N19" s="205"/>
    </row>
    <row r="20" spans="1:14" s="117" customFormat="1" ht="22.5" customHeight="1">
      <c r="A20" s="110" t="s">
        <v>63</v>
      </c>
      <c r="B20" s="171">
        <f>SUM(B21:B22)</f>
        <v>0</v>
      </c>
      <c r="C20" s="171">
        <f>SUM(C21:C22)</f>
        <v>0</v>
      </c>
      <c r="D20" s="171">
        <f>SUM(D21:D22)</f>
        <v>0</v>
      </c>
      <c r="E20" s="171">
        <f>SUM(E21:E22)</f>
        <v>0</v>
      </c>
      <c r="F20" s="100" t="s">
        <v>40</v>
      </c>
      <c r="G20" s="198" t="s">
        <v>40</v>
      </c>
      <c r="H20" s="110" t="s">
        <v>64</v>
      </c>
      <c r="I20" s="171">
        <f>SUM(I21:I22)</f>
        <v>0</v>
      </c>
      <c r="J20" s="171">
        <f>SUM(J21:J22)</f>
        <v>0</v>
      </c>
      <c r="K20" s="171">
        <f>SUM(K21:K22)</f>
        <v>0</v>
      </c>
      <c r="L20" s="171">
        <f>SUM(L21:L22)</f>
        <v>0</v>
      </c>
      <c r="M20" s="100" t="s">
        <v>40</v>
      </c>
      <c r="N20" s="198" t="s">
        <v>40</v>
      </c>
    </row>
    <row r="21" spans="1:14" s="117" customFormat="1" ht="22.5" customHeight="1">
      <c r="A21" s="102" t="s">
        <v>314</v>
      </c>
      <c r="B21" s="167"/>
      <c r="C21" s="353"/>
      <c r="D21" s="167"/>
      <c r="E21" s="167"/>
      <c r="F21" s="194"/>
      <c r="G21" s="199"/>
      <c r="H21" s="102" t="s">
        <v>65</v>
      </c>
      <c r="I21" s="167"/>
      <c r="J21" s="353"/>
      <c r="K21" s="167"/>
      <c r="L21" s="167"/>
      <c r="M21" s="194"/>
      <c r="N21" s="205"/>
    </row>
    <row r="22" spans="1:14" s="117" customFormat="1" ht="22.5" customHeight="1">
      <c r="A22" s="102" t="s">
        <v>100</v>
      </c>
      <c r="B22" s="167"/>
      <c r="C22" s="353"/>
      <c r="D22" s="167"/>
      <c r="E22" s="167"/>
      <c r="F22" s="194"/>
      <c r="G22" s="199"/>
      <c r="H22" s="102" t="s">
        <v>353</v>
      </c>
      <c r="I22" s="167"/>
      <c r="J22" s="353"/>
      <c r="K22" s="167"/>
      <c r="L22" s="167"/>
      <c r="M22" s="194"/>
      <c r="N22" s="205"/>
    </row>
    <row r="23" spans="1:14" ht="44.25" customHeight="1">
      <c r="A23" s="450" t="s">
        <v>323</v>
      </c>
      <c r="B23" s="450"/>
      <c r="C23" s="450"/>
      <c r="D23" s="450"/>
      <c r="E23" s="450"/>
      <c r="F23" s="450"/>
      <c r="G23" s="450"/>
      <c r="H23" s="450"/>
      <c r="I23" s="450"/>
      <c r="J23" s="450"/>
      <c r="K23" s="450"/>
      <c r="L23" s="450"/>
      <c r="M23" s="450"/>
      <c r="N23" s="450"/>
    </row>
    <row r="24" spans="1:14" ht="20.100000000000001" customHeight="1"/>
    <row r="25" spans="1:14" ht="20.100000000000001" customHeight="1"/>
    <row r="26" spans="1:14" ht="20.100000000000001" customHeight="1"/>
    <row r="27" spans="1:14"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C000"/>
    <pageSetUpPr fitToPage="1"/>
  </sheetPr>
  <dimension ref="A1:N36"/>
  <sheetViews>
    <sheetView showZeros="0" zoomScaleNormal="100" workbookViewId="0">
      <selection activeCell="E6" sqref="E6"/>
    </sheetView>
  </sheetViews>
  <sheetFormatPr defaultRowHeight="14.25"/>
  <cols>
    <col min="1" max="1" width="38.125" style="134" customWidth="1"/>
    <col min="2" max="2" width="10.125" style="119" customWidth="1"/>
    <col min="3" max="6" width="11.625" style="119" customWidth="1"/>
    <col min="7" max="7" width="13.5" style="119" customWidth="1"/>
    <col min="8" max="8" width="40.375" style="119" customWidth="1"/>
    <col min="9" max="9" width="9.625" style="119" customWidth="1"/>
    <col min="10" max="13" width="11.625" style="119" customWidth="1"/>
    <col min="14" max="14" width="13.5" style="119" customWidth="1"/>
    <col min="15" max="257" width="9" style="119"/>
    <col min="258" max="258" width="36.75" style="119" customWidth="1"/>
    <col min="259" max="259" width="11.625" style="119" customWidth="1"/>
    <col min="260" max="260" width="8.125" style="119" customWidth="1"/>
    <col min="261" max="261" width="36.5" style="119" customWidth="1"/>
    <col min="262" max="262" width="10.75" style="119" customWidth="1"/>
    <col min="263" max="263" width="8.125" style="119" customWidth="1"/>
    <col min="264" max="264" width="9.125" style="119" customWidth="1"/>
    <col min="265" max="268" width="0" style="119" hidden="1" customWidth="1"/>
    <col min="269" max="513" width="9" style="119"/>
    <col min="514" max="514" width="36.75" style="119" customWidth="1"/>
    <col min="515" max="515" width="11.625" style="119" customWidth="1"/>
    <col min="516" max="516" width="8.125" style="119" customWidth="1"/>
    <col min="517" max="517" width="36.5" style="119" customWidth="1"/>
    <col min="518" max="518" width="10.75" style="119" customWidth="1"/>
    <col min="519" max="519" width="8.125" style="119" customWidth="1"/>
    <col min="520" max="520" width="9.125" style="119" customWidth="1"/>
    <col min="521" max="524" width="0" style="119" hidden="1" customWidth="1"/>
    <col min="525" max="769" width="9" style="119"/>
    <col min="770" max="770" width="36.75" style="119" customWidth="1"/>
    <col min="771" max="771" width="11.625" style="119" customWidth="1"/>
    <col min="772" max="772" width="8.125" style="119" customWidth="1"/>
    <col min="773" max="773" width="36.5" style="119" customWidth="1"/>
    <col min="774" max="774" width="10.75" style="119" customWidth="1"/>
    <col min="775" max="775" width="8.125" style="119" customWidth="1"/>
    <col min="776" max="776" width="9.125" style="119" customWidth="1"/>
    <col min="777" max="780" width="0" style="119" hidden="1" customWidth="1"/>
    <col min="781" max="1025" width="9" style="119"/>
    <col min="1026" max="1026" width="36.75" style="119" customWidth="1"/>
    <col min="1027" max="1027" width="11.625" style="119" customWidth="1"/>
    <col min="1028" max="1028" width="8.125" style="119" customWidth="1"/>
    <col min="1029" max="1029" width="36.5" style="119" customWidth="1"/>
    <col min="1030" max="1030" width="10.75" style="119" customWidth="1"/>
    <col min="1031" max="1031" width="8.125" style="119" customWidth="1"/>
    <col min="1032" max="1032" width="9.125" style="119" customWidth="1"/>
    <col min="1033" max="1036" width="0" style="119" hidden="1" customWidth="1"/>
    <col min="1037" max="1281" width="9" style="119"/>
    <col min="1282" max="1282" width="36.75" style="119" customWidth="1"/>
    <col min="1283" max="1283" width="11.625" style="119" customWidth="1"/>
    <col min="1284" max="1284" width="8.125" style="119" customWidth="1"/>
    <col min="1285" max="1285" width="36.5" style="119" customWidth="1"/>
    <col min="1286" max="1286" width="10.75" style="119" customWidth="1"/>
    <col min="1287" max="1287" width="8.125" style="119" customWidth="1"/>
    <col min="1288" max="1288" width="9.125" style="119" customWidth="1"/>
    <col min="1289" max="1292" width="0" style="119" hidden="1" customWidth="1"/>
    <col min="1293" max="1537" width="9" style="119"/>
    <col min="1538" max="1538" width="36.75" style="119" customWidth="1"/>
    <col min="1539" max="1539" width="11.625" style="119" customWidth="1"/>
    <col min="1540" max="1540" width="8.125" style="119" customWidth="1"/>
    <col min="1541" max="1541" width="36.5" style="119" customWidth="1"/>
    <col min="1542" max="1542" width="10.75" style="119" customWidth="1"/>
    <col min="1543" max="1543" width="8.125" style="119" customWidth="1"/>
    <col min="1544" max="1544" width="9.125" style="119" customWidth="1"/>
    <col min="1545" max="1548" width="0" style="119" hidden="1" customWidth="1"/>
    <col min="1549" max="1793" width="9" style="119"/>
    <col min="1794" max="1794" width="36.75" style="119" customWidth="1"/>
    <col min="1795" max="1795" width="11.625" style="119" customWidth="1"/>
    <col min="1796" max="1796" width="8.125" style="119" customWidth="1"/>
    <col min="1797" max="1797" width="36.5" style="119" customWidth="1"/>
    <col min="1798" max="1798" width="10.75" style="119" customWidth="1"/>
    <col min="1799" max="1799" width="8.125" style="119" customWidth="1"/>
    <col min="1800" max="1800" width="9.125" style="119" customWidth="1"/>
    <col min="1801" max="1804" width="0" style="119" hidden="1" customWidth="1"/>
    <col min="1805" max="2049" width="9" style="119"/>
    <col min="2050" max="2050" width="36.75" style="119" customWidth="1"/>
    <col min="2051" max="2051" width="11.625" style="119" customWidth="1"/>
    <col min="2052" max="2052" width="8.125" style="119" customWidth="1"/>
    <col min="2053" max="2053" width="36.5" style="119" customWidth="1"/>
    <col min="2054" max="2054" width="10.75" style="119" customWidth="1"/>
    <col min="2055" max="2055" width="8.125" style="119" customWidth="1"/>
    <col min="2056" max="2056" width="9.125" style="119" customWidth="1"/>
    <col min="2057" max="2060" width="0" style="119" hidden="1" customWidth="1"/>
    <col min="2061" max="2305" width="9" style="119"/>
    <col min="2306" max="2306" width="36.75" style="119" customWidth="1"/>
    <col min="2307" max="2307" width="11.625" style="119" customWidth="1"/>
    <col min="2308" max="2308" width="8.125" style="119" customWidth="1"/>
    <col min="2309" max="2309" width="36.5" style="119" customWidth="1"/>
    <col min="2310" max="2310" width="10.75" style="119" customWidth="1"/>
    <col min="2311" max="2311" width="8.125" style="119" customWidth="1"/>
    <col min="2312" max="2312" width="9.125" style="119" customWidth="1"/>
    <col min="2313" max="2316" width="0" style="119" hidden="1" customWidth="1"/>
    <col min="2317" max="2561" width="9" style="119"/>
    <col min="2562" max="2562" width="36.75" style="119" customWidth="1"/>
    <col min="2563" max="2563" width="11.625" style="119" customWidth="1"/>
    <col min="2564" max="2564" width="8.125" style="119" customWidth="1"/>
    <col min="2565" max="2565" width="36.5" style="119" customWidth="1"/>
    <col min="2566" max="2566" width="10.75" style="119" customWidth="1"/>
    <col min="2567" max="2567" width="8.125" style="119" customWidth="1"/>
    <col min="2568" max="2568" width="9.125" style="119" customWidth="1"/>
    <col min="2569" max="2572" width="0" style="119" hidden="1" customWidth="1"/>
    <col min="2573" max="2817" width="9" style="119"/>
    <col min="2818" max="2818" width="36.75" style="119" customWidth="1"/>
    <col min="2819" max="2819" width="11.625" style="119" customWidth="1"/>
    <col min="2820" max="2820" width="8.125" style="119" customWidth="1"/>
    <col min="2821" max="2821" width="36.5" style="119" customWidth="1"/>
    <col min="2822" max="2822" width="10.75" style="119" customWidth="1"/>
    <col min="2823" max="2823" width="8.125" style="119" customWidth="1"/>
    <col min="2824" max="2824" width="9.125" style="119" customWidth="1"/>
    <col min="2825" max="2828" width="0" style="119" hidden="1" customWidth="1"/>
    <col min="2829" max="3073" width="9" style="119"/>
    <col min="3074" max="3074" width="36.75" style="119" customWidth="1"/>
    <col min="3075" max="3075" width="11.625" style="119" customWidth="1"/>
    <col min="3076" max="3076" width="8.125" style="119" customWidth="1"/>
    <col min="3077" max="3077" width="36.5" style="119" customWidth="1"/>
    <col min="3078" max="3078" width="10.75" style="119" customWidth="1"/>
    <col min="3079" max="3079" width="8.125" style="119" customWidth="1"/>
    <col min="3080" max="3080" width="9.125" style="119" customWidth="1"/>
    <col min="3081" max="3084" width="0" style="119" hidden="1" customWidth="1"/>
    <col min="3085" max="3329" width="9" style="119"/>
    <col min="3330" max="3330" width="36.75" style="119" customWidth="1"/>
    <col min="3331" max="3331" width="11.625" style="119" customWidth="1"/>
    <col min="3332" max="3332" width="8.125" style="119" customWidth="1"/>
    <col min="3333" max="3333" width="36.5" style="119" customWidth="1"/>
    <col min="3334" max="3334" width="10.75" style="119" customWidth="1"/>
    <col min="3335" max="3335" width="8.125" style="119" customWidth="1"/>
    <col min="3336" max="3336" width="9.125" style="119" customWidth="1"/>
    <col min="3337" max="3340" width="0" style="119" hidden="1" customWidth="1"/>
    <col min="3341" max="3585" width="9" style="119"/>
    <col min="3586" max="3586" width="36.75" style="119" customWidth="1"/>
    <col min="3587" max="3587" width="11.625" style="119" customWidth="1"/>
    <col min="3588" max="3588" width="8.125" style="119" customWidth="1"/>
    <col min="3589" max="3589" width="36.5" style="119" customWidth="1"/>
    <col min="3590" max="3590" width="10.75" style="119" customWidth="1"/>
    <col min="3591" max="3591" width="8.125" style="119" customWidth="1"/>
    <col min="3592" max="3592" width="9.125" style="119" customWidth="1"/>
    <col min="3593" max="3596" width="0" style="119" hidden="1" customWidth="1"/>
    <col min="3597" max="3841" width="9" style="119"/>
    <col min="3842" max="3842" width="36.75" style="119" customWidth="1"/>
    <col min="3843" max="3843" width="11.625" style="119" customWidth="1"/>
    <col min="3844" max="3844" width="8.125" style="119" customWidth="1"/>
    <col min="3845" max="3845" width="36.5" style="119" customWidth="1"/>
    <col min="3846" max="3846" width="10.75" style="119" customWidth="1"/>
    <col min="3847" max="3847" width="8.125" style="119" customWidth="1"/>
    <col min="3848" max="3848" width="9.125" style="119" customWidth="1"/>
    <col min="3849" max="3852" width="0" style="119" hidden="1" customWidth="1"/>
    <col min="3853" max="4097" width="9" style="119"/>
    <col min="4098" max="4098" width="36.75" style="119" customWidth="1"/>
    <col min="4099" max="4099" width="11.625" style="119" customWidth="1"/>
    <col min="4100" max="4100" width="8.125" style="119" customWidth="1"/>
    <col min="4101" max="4101" width="36.5" style="119" customWidth="1"/>
    <col min="4102" max="4102" width="10.75" style="119" customWidth="1"/>
    <col min="4103" max="4103" width="8.125" style="119" customWidth="1"/>
    <col min="4104" max="4104" width="9.125" style="119" customWidth="1"/>
    <col min="4105" max="4108" width="0" style="119" hidden="1" customWidth="1"/>
    <col min="4109" max="4353" width="9" style="119"/>
    <col min="4354" max="4354" width="36.75" style="119" customWidth="1"/>
    <col min="4355" max="4355" width="11.625" style="119" customWidth="1"/>
    <col min="4356" max="4356" width="8.125" style="119" customWidth="1"/>
    <col min="4357" max="4357" width="36.5" style="119" customWidth="1"/>
    <col min="4358" max="4358" width="10.75" style="119" customWidth="1"/>
    <col min="4359" max="4359" width="8.125" style="119" customWidth="1"/>
    <col min="4360" max="4360" width="9.125" style="119" customWidth="1"/>
    <col min="4361" max="4364" width="0" style="119" hidden="1" customWidth="1"/>
    <col min="4365" max="4609" width="9" style="119"/>
    <col min="4610" max="4610" width="36.75" style="119" customWidth="1"/>
    <col min="4611" max="4611" width="11.625" style="119" customWidth="1"/>
    <col min="4612" max="4612" width="8.125" style="119" customWidth="1"/>
    <col min="4613" max="4613" width="36.5" style="119" customWidth="1"/>
    <col min="4614" max="4614" width="10.75" style="119" customWidth="1"/>
    <col min="4615" max="4615" width="8.125" style="119" customWidth="1"/>
    <col min="4616" max="4616" width="9.125" style="119" customWidth="1"/>
    <col min="4617" max="4620" width="0" style="119" hidden="1" customWidth="1"/>
    <col min="4621" max="4865" width="9" style="119"/>
    <col min="4866" max="4866" width="36.75" style="119" customWidth="1"/>
    <col min="4867" max="4867" width="11.625" style="119" customWidth="1"/>
    <col min="4868" max="4868" width="8.125" style="119" customWidth="1"/>
    <col min="4869" max="4869" width="36.5" style="119" customWidth="1"/>
    <col min="4870" max="4870" width="10.75" style="119" customWidth="1"/>
    <col min="4871" max="4871" width="8.125" style="119" customWidth="1"/>
    <col min="4872" max="4872" width="9.125" style="119" customWidth="1"/>
    <col min="4873" max="4876" width="0" style="119" hidden="1" customWidth="1"/>
    <col min="4877" max="5121" width="9" style="119"/>
    <col min="5122" max="5122" width="36.75" style="119" customWidth="1"/>
    <col min="5123" max="5123" width="11.625" style="119" customWidth="1"/>
    <col min="5124" max="5124" width="8.125" style="119" customWidth="1"/>
    <col min="5125" max="5125" width="36.5" style="119" customWidth="1"/>
    <col min="5126" max="5126" width="10.75" style="119" customWidth="1"/>
    <col min="5127" max="5127" width="8.125" style="119" customWidth="1"/>
    <col min="5128" max="5128" width="9.125" style="119" customWidth="1"/>
    <col min="5129" max="5132" width="0" style="119" hidden="1" customWidth="1"/>
    <col min="5133" max="5377" width="9" style="119"/>
    <col min="5378" max="5378" width="36.75" style="119" customWidth="1"/>
    <col min="5379" max="5379" width="11.625" style="119" customWidth="1"/>
    <col min="5380" max="5380" width="8.125" style="119" customWidth="1"/>
    <col min="5381" max="5381" width="36.5" style="119" customWidth="1"/>
    <col min="5382" max="5382" width="10.75" style="119" customWidth="1"/>
    <col min="5383" max="5383" width="8.125" style="119" customWidth="1"/>
    <col min="5384" max="5384" width="9.125" style="119" customWidth="1"/>
    <col min="5385" max="5388" width="0" style="119" hidden="1" customWidth="1"/>
    <col min="5389" max="5633" width="9" style="119"/>
    <col min="5634" max="5634" width="36.75" style="119" customWidth="1"/>
    <col min="5635" max="5635" width="11.625" style="119" customWidth="1"/>
    <col min="5636" max="5636" width="8.125" style="119" customWidth="1"/>
    <col min="5637" max="5637" width="36.5" style="119" customWidth="1"/>
    <col min="5638" max="5638" width="10.75" style="119" customWidth="1"/>
    <col min="5639" max="5639" width="8.125" style="119" customWidth="1"/>
    <col min="5640" max="5640" width="9.125" style="119" customWidth="1"/>
    <col min="5641" max="5644" width="0" style="119" hidden="1" customWidth="1"/>
    <col min="5645" max="5889" width="9" style="119"/>
    <col min="5890" max="5890" width="36.75" style="119" customWidth="1"/>
    <col min="5891" max="5891" width="11.625" style="119" customWidth="1"/>
    <col min="5892" max="5892" width="8.125" style="119" customWidth="1"/>
    <col min="5893" max="5893" width="36.5" style="119" customWidth="1"/>
    <col min="5894" max="5894" width="10.75" style="119" customWidth="1"/>
    <col min="5895" max="5895" width="8.125" style="119" customWidth="1"/>
    <col min="5896" max="5896" width="9.125" style="119" customWidth="1"/>
    <col min="5897" max="5900" width="0" style="119" hidden="1" customWidth="1"/>
    <col min="5901" max="6145" width="9" style="119"/>
    <col min="6146" max="6146" width="36.75" style="119" customWidth="1"/>
    <col min="6147" max="6147" width="11.625" style="119" customWidth="1"/>
    <col min="6148" max="6148" width="8.125" style="119" customWidth="1"/>
    <col min="6149" max="6149" width="36.5" style="119" customWidth="1"/>
    <col min="6150" max="6150" width="10.75" style="119" customWidth="1"/>
    <col min="6151" max="6151" width="8.125" style="119" customWidth="1"/>
    <col min="6152" max="6152" width="9.125" style="119" customWidth="1"/>
    <col min="6153" max="6156" width="0" style="119" hidden="1" customWidth="1"/>
    <col min="6157" max="6401" width="9" style="119"/>
    <col min="6402" max="6402" width="36.75" style="119" customWidth="1"/>
    <col min="6403" max="6403" width="11.625" style="119" customWidth="1"/>
    <col min="6404" max="6404" width="8.125" style="119" customWidth="1"/>
    <col min="6405" max="6405" width="36.5" style="119" customWidth="1"/>
    <col min="6406" max="6406" width="10.75" style="119" customWidth="1"/>
    <col min="6407" max="6407" width="8.125" style="119" customWidth="1"/>
    <col min="6408" max="6408" width="9.125" style="119" customWidth="1"/>
    <col min="6409" max="6412" width="0" style="119" hidden="1" customWidth="1"/>
    <col min="6413" max="6657" width="9" style="119"/>
    <col min="6658" max="6658" width="36.75" style="119" customWidth="1"/>
    <col min="6659" max="6659" width="11.625" style="119" customWidth="1"/>
    <col min="6660" max="6660" width="8.125" style="119" customWidth="1"/>
    <col min="6661" max="6661" width="36.5" style="119" customWidth="1"/>
    <col min="6662" max="6662" width="10.75" style="119" customWidth="1"/>
    <col min="6663" max="6663" width="8.125" style="119" customWidth="1"/>
    <col min="6664" max="6664" width="9.125" style="119" customWidth="1"/>
    <col min="6665" max="6668" width="0" style="119" hidden="1" customWidth="1"/>
    <col min="6669" max="6913" width="9" style="119"/>
    <col min="6914" max="6914" width="36.75" style="119" customWidth="1"/>
    <col min="6915" max="6915" width="11.625" style="119" customWidth="1"/>
    <col min="6916" max="6916" width="8.125" style="119" customWidth="1"/>
    <col min="6917" max="6917" width="36.5" style="119" customWidth="1"/>
    <col min="6918" max="6918" width="10.75" style="119" customWidth="1"/>
    <col min="6919" max="6919" width="8.125" style="119" customWidth="1"/>
    <col min="6920" max="6920" width="9.125" style="119" customWidth="1"/>
    <col min="6921" max="6924" width="0" style="119" hidden="1" customWidth="1"/>
    <col min="6925" max="7169" width="9" style="119"/>
    <col min="7170" max="7170" width="36.75" style="119" customWidth="1"/>
    <col min="7171" max="7171" width="11.625" style="119" customWidth="1"/>
    <col min="7172" max="7172" width="8.125" style="119" customWidth="1"/>
    <col min="7173" max="7173" width="36.5" style="119" customWidth="1"/>
    <col min="7174" max="7174" width="10.75" style="119" customWidth="1"/>
    <col min="7175" max="7175" width="8.125" style="119" customWidth="1"/>
    <col min="7176" max="7176" width="9.125" style="119" customWidth="1"/>
    <col min="7177" max="7180" width="0" style="119" hidden="1" customWidth="1"/>
    <col min="7181" max="7425" width="9" style="119"/>
    <col min="7426" max="7426" width="36.75" style="119" customWidth="1"/>
    <col min="7427" max="7427" width="11.625" style="119" customWidth="1"/>
    <col min="7428" max="7428" width="8.125" style="119" customWidth="1"/>
    <col min="7429" max="7429" width="36.5" style="119" customWidth="1"/>
    <col min="7430" max="7430" width="10.75" style="119" customWidth="1"/>
    <col min="7431" max="7431" width="8.125" style="119" customWidth="1"/>
    <col min="7432" max="7432" width="9.125" style="119" customWidth="1"/>
    <col min="7433" max="7436" width="0" style="119" hidden="1" customWidth="1"/>
    <col min="7437" max="7681" width="9" style="119"/>
    <col min="7682" max="7682" width="36.75" style="119" customWidth="1"/>
    <col min="7683" max="7683" width="11.625" style="119" customWidth="1"/>
    <col min="7684" max="7684" width="8.125" style="119" customWidth="1"/>
    <col min="7685" max="7685" width="36.5" style="119" customWidth="1"/>
    <col min="7686" max="7686" width="10.75" style="119" customWidth="1"/>
    <col min="7687" max="7687" width="8.125" style="119" customWidth="1"/>
    <col min="7688" max="7688" width="9.125" style="119" customWidth="1"/>
    <col min="7689" max="7692" width="0" style="119" hidden="1" customWidth="1"/>
    <col min="7693" max="7937" width="9" style="119"/>
    <col min="7938" max="7938" width="36.75" style="119" customWidth="1"/>
    <col min="7939" max="7939" width="11.625" style="119" customWidth="1"/>
    <col min="7940" max="7940" width="8.125" style="119" customWidth="1"/>
    <col min="7941" max="7941" width="36.5" style="119" customWidth="1"/>
    <col min="7942" max="7942" width="10.75" style="119" customWidth="1"/>
    <col min="7943" max="7943" width="8.125" style="119" customWidth="1"/>
    <col min="7944" max="7944" width="9.125" style="119" customWidth="1"/>
    <col min="7945" max="7948" width="0" style="119" hidden="1" customWidth="1"/>
    <col min="7949" max="8193" width="9" style="119"/>
    <col min="8194" max="8194" width="36.75" style="119" customWidth="1"/>
    <col min="8195" max="8195" width="11.625" style="119" customWidth="1"/>
    <col min="8196" max="8196" width="8.125" style="119" customWidth="1"/>
    <col min="8197" max="8197" width="36.5" style="119" customWidth="1"/>
    <col min="8198" max="8198" width="10.75" style="119" customWidth="1"/>
    <col min="8199" max="8199" width="8.125" style="119" customWidth="1"/>
    <col min="8200" max="8200" width="9.125" style="119" customWidth="1"/>
    <col min="8201" max="8204" width="0" style="119" hidden="1" customWidth="1"/>
    <col min="8205" max="8449" width="9" style="119"/>
    <col min="8450" max="8450" width="36.75" style="119" customWidth="1"/>
    <col min="8451" max="8451" width="11.625" style="119" customWidth="1"/>
    <col min="8452" max="8452" width="8.125" style="119" customWidth="1"/>
    <col min="8453" max="8453" width="36.5" style="119" customWidth="1"/>
    <col min="8454" max="8454" width="10.75" style="119" customWidth="1"/>
    <col min="8455" max="8455" width="8.125" style="119" customWidth="1"/>
    <col min="8456" max="8456" width="9.125" style="119" customWidth="1"/>
    <col min="8457" max="8460" width="0" style="119" hidden="1" customWidth="1"/>
    <col min="8461" max="8705" width="9" style="119"/>
    <col min="8706" max="8706" width="36.75" style="119" customWidth="1"/>
    <col min="8707" max="8707" width="11.625" style="119" customWidth="1"/>
    <col min="8708" max="8708" width="8.125" style="119" customWidth="1"/>
    <col min="8709" max="8709" width="36.5" style="119" customWidth="1"/>
    <col min="8710" max="8710" width="10.75" style="119" customWidth="1"/>
    <col min="8711" max="8711" width="8.125" style="119" customWidth="1"/>
    <col min="8712" max="8712" width="9.125" style="119" customWidth="1"/>
    <col min="8713" max="8716" width="0" style="119" hidden="1" customWidth="1"/>
    <col min="8717" max="8961" width="9" style="119"/>
    <col min="8962" max="8962" width="36.75" style="119" customWidth="1"/>
    <col min="8963" max="8963" width="11.625" style="119" customWidth="1"/>
    <col min="8964" max="8964" width="8.125" style="119" customWidth="1"/>
    <col min="8965" max="8965" width="36.5" style="119" customWidth="1"/>
    <col min="8966" max="8966" width="10.75" style="119" customWidth="1"/>
    <col min="8967" max="8967" width="8.125" style="119" customWidth="1"/>
    <col min="8968" max="8968" width="9.125" style="119" customWidth="1"/>
    <col min="8969" max="8972" width="0" style="119" hidden="1" customWidth="1"/>
    <col min="8973" max="9217" width="9" style="119"/>
    <col min="9218" max="9218" width="36.75" style="119" customWidth="1"/>
    <col min="9219" max="9219" width="11.625" style="119" customWidth="1"/>
    <col min="9220" max="9220" width="8.125" style="119" customWidth="1"/>
    <col min="9221" max="9221" width="36.5" style="119" customWidth="1"/>
    <col min="9222" max="9222" width="10.75" style="119" customWidth="1"/>
    <col min="9223" max="9223" width="8.125" style="119" customWidth="1"/>
    <col min="9224" max="9224" width="9.125" style="119" customWidth="1"/>
    <col min="9225" max="9228" width="0" style="119" hidden="1" customWidth="1"/>
    <col min="9229" max="9473" width="9" style="119"/>
    <col min="9474" max="9474" width="36.75" style="119" customWidth="1"/>
    <col min="9475" max="9475" width="11.625" style="119" customWidth="1"/>
    <col min="9476" max="9476" width="8.125" style="119" customWidth="1"/>
    <col min="9477" max="9477" width="36.5" style="119" customWidth="1"/>
    <col min="9478" max="9478" width="10.75" style="119" customWidth="1"/>
    <col min="9479" max="9479" width="8.125" style="119" customWidth="1"/>
    <col min="9480" max="9480" width="9.125" style="119" customWidth="1"/>
    <col min="9481" max="9484" width="0" style="119" hidden="1" customWidth="1"/>
    <col min="9485" max="9729" width="9" style="119"/>
    <col min="9730" max="9730" width="36.75" style="119" customWidth="1"/>
    <col min="9731" max="9731" width="11.625" style="119" customWidth="1"/>
    <col min="9732" max="9732" width="8.125" style="119" customWidth="1"/>
    <col min="9733" max="9733" width="36.5" style="119" customWidth="1"/>
    <col min="9734" max="9734" width="10.75" style="119" customWidth="1"/>
    <col min="9735" max="9735" width="8.125" style="119" customWidth="1"/>
    <col min="9736" max="9736" width="9.125" style="119" customWidth="1"/>
    <col min="9737" max="9740" width="0" style="119" hidden="1" customWidth="1"/>
    <col min="9741" max="9985" width="9" style="119"/>
    <col min="9986" max="9986" width="36.75" style="119" customWidth="1"/>
    <col min="9987" max="9987" width="11.625" style="119" customWidth="1"/>
    <col min="9988" max="9988" width="8.125" style="119" customWidth="1"/>
    <col min="9989" max="9989" width="36.5" style="119" customWidth="1"/>
    <col min="9990" max="9990" width="10.75" style="119" customWidth="1"/>
    <col min="9991" max="9991" width="8.125" style="119" customWidth="1"/>
    <col min="9992" max="9992" width="9.125" style="119" customWidth="1"/>
    <col min="9993" max="9996" width="0" style="119" hidden="1" customWidth="1"/>
    <col min="9997" max="10241" width="9" style="119"/>
    <col min="10242" max="10242" width="36.75" style="119" customWidth="1"/>
    <col min="10243" max="10243" width="11.625" style="119" customWidth="1"/>
    <col min="10244" max="10244" width="8.125" style="119" customWidth="1"/>
    <col min="10245" max="10245" width="36.5" style="119" customWidth="1"/>
    <col min="10246" max="10246" width="10.75" style="119" customWidth="1"/>
    <col min="10247" max="10247" width="8.125" style="119" customWidth="1"/>
    <col min="10248" max="10248" width="9.125" style="119" customWidth="1"/>
    <col min="10249" max="10252" width="0" style="119" hidden="1" customWidth="1"/>
    <col min="10253" max="10497" width="9" style="119"/>
    <col min="10498" max="10498" width="36.75" style="119" customWidth="1"/>
    <col min="10499" max="10499" width="11.625" style="119" customWidth="1"/>
    <col min="10500" max="10500" width="8.125" style="119" customWidth="1"/>
    <col min="10501" max="10501" width="36.5" style="119" customWidth="1"/>
    <col min="10502" max="10502" width="10.75" style="119" customWidth="1"/>
    <col min="10503" max="10503" width="8.125" style="119" customWidth="1"/>
    <col min="10504" max="10504" width="9.125" style="119" customWidth="1"/>
    <col min="10505" max="10508" width="0" style="119" hidden="1" customWidth="1"/>
    <col min="10509" max="10753" width="9" style="119"/>
    <col min="10754" max="10754" width="36.75" style="119" customWidth="1"/>
    <col min="10755" max="10755" width="11.625" style="119" customWidth="1"/>
    <col min="10756" max="10756" width="8.125" style="119" customWidth="1"/>
    <col min="10757" max="10757" width="36.5" style="119" customWidth="1"/>
    <col min="10758" max="10758" width="10.75" style="119" customWidth="1"/>
    <col min="10759" max="10759" width="8.125" style="119" customWidth="1"/>
    <col min="10760" max="10760" width="9.125" style="119" customWidth="1"/>
    <col min="10761" max="10764" width="0" style="119" hidden="1" customWidth="1"/>
    <col min="10765" max="11009" width="9" style="119"/>
    <col min="11010" max="11010" width="36.75" style="119" customWidth="1"/>
    <col min="11011" max="11011" width="11.625" style="119" customWidth="1"/>
    <col min="11012" max="11012" width="8.125" style="119" customWidth="1"/>
    <col min="11013" max="11013" width="36.5" style="119" customWidth="1"/>
    <col min="11014" max="11014" width="10.75" style="119" customWidth="1"/>
    <col min="11015" max="11015" width="8.125" style="119" customWidth="1"/>
    <col min="11016" max="11016" width="9.125" style="119" customWidth="1"/>
    <col min="11017" max="11020" width="0" style="119" hidden="1" customWidth="1"/>
    <col min="11021" max="11265" width="9" style="119"/>
    <col min="11266" max="11266" width="36.75" style="119" customWidth="1"/>
    <col min="11267" max="11267" width="11.625" style="119" customWidth="1"/>
    <col min="11268" max="11268" width="8.125" style="119" customWidth="1"/>
    <col min="11269" max="11269" width="36.5" style="119" customWidth="1"/>
    <col min="11270" max="11270" width="10.75" style="119" customWidth="1"/>
    <col min="11271" max="11271" width="8.125" style="119" customWidth="1"/>
    <col min="11272" max="11272" width="9.125" style="119" customWidth="1"/>
    <col min="11273" max="11276" width="0" style="119" hidden="1" customWidth="1"/>
    <col min="11277" max="11521" width="9" style="119"/>
    <col min="11522" max="11522" width="36.75" style="119" customWidth="1"/>
    <col min="11523" max="11523" width="11.625" style="119" customWidth="1"/>
    <col min="11524" max="11524" width="8.125" style="119" customWidth="1"/>
    <col min="11525" max="11525" width="36.5" style="119" customWidth="1"/>
    <col min="11526" max="11526" width="10.75" style="119" customWidth="1"/>
    <col min="11527" max="11527" width="8.125" style="119" customWidth="1"/>
    <col min="11528" max="11528" width="9.125" style="119" customWidth="1"/>
    <col min="11529" max="11532" width="0" style="119" hidden="1" customWidth="1"/>
    <col min="11533" max="11777" width="9" style="119"/>
    <col min="11778" max="11778" width="36.75" style="119" customWidth="1"/>
    <col min="11779" max="11779" width="11.625" style="119" customWidth="1"/>
    <col min="11780" max="11780" width="8.125" style="119" customWidth="1"/>
    <col min="11781" max="11781" width="36.5" style="119" customWidth="1"/>
    <col min="11782" max="11782" width="10.75" style="119" customWidth="1"/>
    <col min="11783" max="11783" width="8.125" style="119" customWidth="1"/>
    <col min="11784" max="11784" width="9.125" style="119" customWidth="1"/>
    <col min="11785" max="11788" width="0" style="119" hidden="1" customWidth="1"/>
    <col min="11789" max="12033" width="9" style="119"/>
    <col min="12034" max="12034" width="36.75" style="119" customWidth="1"/>
    <col min="12035" max="12035" width="11.625" style="119" customWidth="1"/>
    <col min="12036" max="12036" width="8.125" style="119" customWidth="1"/>
    <col min="12037" max="12037" width="36.5" style="119" customWidth="1"/>
    <col min="12038" max="12038" width="10.75" style="119" customWidth="1"/>
    <col min="12039" max="12039" width="8.125" style="119" customWidth="1"/>
    <col min="12040" max="12040" width="9.125" style="119" customWidth="1"/>
    <col min="12041" max="12044" width="0" style="119" hidden="1" customWidth="1"/>
    <col min="12045" max="12289" width="9" style="119"/>
    <col min="12290" max="12290" width="36.75" style="119" customWidth="1"/>
    <col min="12291" max="12291" width="11.625" style="119" customWidth="1"/>
    <col min="12292" max="12292" width="8.125" style="119" customWidth="1"/>
    <col min="12293" max="12293" width="36.5" style="119" customWidth="1"/>
    <col min="12294" max="12294" width="10.75" style="119" customWidth="1"/>
    <col min="12295" max="12295" width="8.125" style="119" customWidth="1"/>
    <col min="12296" max="12296" width="9.125" style="119" customWidth="1"/>
    <col min="12297" max="12300" width="0" style="119" hidden="1" customWidth="1"/>
    <col min="12301" max="12545" width="9" style="119"/>
    <col min="12546" max="12546" width="36.75" style="119" customWidth="1"/>
    <col min="12547" max="12547" width="11.625" style="119" customWidth="1"/>
    <col min="12548" max="12548" width="8.125" style="119" customWidth="1"/>
    <col min="12549" max="12549" width="36.5" style="119" customWidth="1"/>
    <col min="12550" max="12550" width="10.75" style="119" customWidth="1"/>
    <col min="12551" max="12551" width="8.125" style="119" customWidth="1"/>
    <col min="12552" max="12552" width="9.125" style="119" customWidth="1"/>
    <col min="12553" max="12556" width="0" style="119" hidden="1" customWidth="1"/>
    <col min="12557" max="12801" width="9" style="119"/>
    <col min="12802" max="12802" width="36.75" style="119" customWidth="1"/>
    <col min="12803" max="12803" width="11.625" style="119" customWidth="1"/>
    <col min="12804" max="12804" width="8.125" style="119" customWidth="1"/>
    <col min="12805" max="12805" width="36.5" style="119" customWidth="1"/>
    <col min="12806" max="12806" width="10.75" style="119" customWidth="1"/>
    <col min="12807" max="12807" width="8.125" style="119" customWidth="1"/>
    <col min="12808" max="12808" width="9.125" style="119" customWidth="1"/>
    <col min="12809" max="12812" width="0" style="119" hidden="1" customWidth="1"/>
    <col min="12813" max="13057" width="9" style="119"/>
    <col min="13058" max="13058" width="36.75" style="119" customWidth="1"/>
    <col min="13059" max="13059" width="11.625" style="119" customWidth="1"/>
    <col min="13060" max="13060" width="8.125" style="119" customWidth="1"/>
    <col min="13061" max="13061" width="36.5" style="119" customWidth="1"/>
    <col min="13062" max="13062" width="10.75" style="119" customWidth="1"/>
    <col min="13063" max="13063" width="8.125" style="119" customWidth="1"/>
    <col min="13064" max="13064" width="9.125" style="119" customWidth="1"/>
    <col min="13065" max="13068" width="0" style="119" hidden="1" customWidth="1"/>
    <col min="13069" max="13313" width="9" style="119"/>
    <col min="13314" max="13314" width="36.75" style="119" customWidth="1"/>
    <col min="13315" max="13315" width="11.625" style="119" customWidth="1"/>
    <col min="13316" max="13316" width="8.125" style="119" customWidth="1"/>
    <col min="13317" max="13317" width="36.5" style="119" customWidth="1"/>
    <col min="13318" max="13318" width="10.75" style="119" customWidth="1"/>
    <col min="13319" max="13319" width="8.125" style="119" customWidth="1"/>
    <col min="13320" max="13320" width="9.125" style="119" customWidth="1"/>
    <col min="13321" max="13324" width="0" style="119" hidden="1" customWidth="1"/>
    <col min="13325" max="13569" width="9" style="119"/>
    <col min="13570" max="13570" width="36.75" style="119" customWidth="1"/>
    <col min="13571" max="13571" width="11.625" style="119" customWidth="1"/>
    <col min="13572" max="13572" width="8.125" style="119" customWidth="1"/>
    <col min="13573" max="13573" width="36.5" style="119" customWidth="1"/>
    <col min="13574" max="13574" width="10.75" style="119" customWidth="1"/>
    <col min="13575" max="13575" width="8.125" style="119" customWidth="1"/>
    <col min="13576" max="13576" width="9.125" style="119" customWidth="1"/>
    <col min="13577" max="13580" width="0" style="119" hidden="1" customWidth="1"/>
    <col min="13581" max="13825" width="9" style="119"/>
    <col min="13826" max="13826" width="36.75" style="119" customWidth="1"/>
    <col min="13827" max="13827" width="11.625" style="119" customWidth="1"/>
    <col min="13828" max="13828" width="8.125" style="119" customWidth="1"/>
    <col min="13829" max="13829" width="36.5" style="119" customWidth="1"/>
    <col min="13830" max="13830" width="10.75" style="119" customWidth="1"/>
    <col min="13831" max="13831" width="8.125" style="119" customWidth="1"/>
    <col min="13832" max="13832" width="9.125" style="119" customWidth="1"/>
    <col min="13833" max="13836" width="0" style="119" hidden="1" customWidth="1"/>
    <col min="13837" max="14081" width="9" style="119"/>
    <col min="14082" max="14082" width="36.75" style="119" customWidth="1"/>
    <col min="14083" max="14083" width="11.625" style="119" customWidth="1"/>
    <col min="14084" max="14084" width="8.125" style="119" customWidth="1"/>
    <col min="14085" max="14085" width="36.5" style="119" customWidth="1"/>
    <col min="14086" max="14086" width="10.75" style="119" customWidth="1"/>
    <col min="14087" max="14087" width="8.125" style="119" customWidth="1"/>
    <col min="14088" max="14088" width="9.125" style="119" customWidth="1"/>
    <col min="14089" max="14092" width="0" style="119" hidden="1" customWidth="1"/>
    <col min="14093" max="14337" width="9" style="119"/>
    <col min="14338" max="14338" width="36.75" style="119" customWidth="1"/>
    <col min="14339" max="14339" width="11.625" style="119" customWidth="1"/>
    <col min="14340" max="14340" width="8.125" style="119" customWidth="1"/>
    <col min="14341" max="14341" width="36.5" style="119" customWidth="1"/>
    <col min="14342" max="14342" width="10.75" style="119" customWidth="1"/>
    <col min="14343" max="14343" width="8.125" style="119" customWidth="1"/>
    <col min="14344" max="14344" width="9.125" style="119" customWidth="1"/>
    <col min="14345" max="14348" width="0" style="119" hidden="1" customWidth="1"/>
    <col min="14349" max="14593" width="9" style="119"/>
    <col min="14594" max="14594" width="36.75" style="119" customWidth="1"/>
    <col min="14595" max="14595" width="11.625" style="119" customWidth="1"/>
    <col min="14596" max="14596" width="8.125" style="119" customWidth="1"/>
    <col min="14597" max="14597" width="36.5" style="119" customWidth="1"/>
    <col min="14598" max="14598" width="10.75" style="119" customWidth="1"/>
    <col min="14599" max="14599" width="8.125" style="119" customWidth="1"/>
    <col min="14600" max="14600" width="9.125" style="119" customWidth="1"/>
    <col min="14601" max="14604" width="0" style="119" hidden="1" customWidth="1"/>
    <col min="14605" max="14849" width="9" style="119"/>
    <col min="14850" max="14850" width="36.75" style="119" customWidth="1"/>
    <col min="14851" max="14851" width="11.625" style="119" customWidth="1"/>
    <col min="14852" max="14852" width="8.125" style="119" customWidth="1"/>
    <col min="14853" max="14853" width="36.5" style="119" customWidth="1"/>
    <col min="14854" max="14854" width="10.75" style="119" customWidth="1"/>
    <col min="14855" max="14855" width="8.125" style="119" customWidth="1"/>
    <col min="14856" max="14856" width="9.125" style="119" customWidth="1"/>
    <col min="14857" max="14860" width="0" style="119" hidden="1" customWidth="1"/>
    <col min="14861" max="15105" width="9" style="119"/>
    <col min="15106" max="15106" width="36.75" style="119" customWidth="1"/>
    <col min="15107" max="15107" width="11.625" style="119" customWidth="1"/>
    <col min="15108" max="15108" width="8.125" style="119" customWidth="1"/>
    <col min="15109" max="15109" width="36.5" style="119" customWidth="1"/>
    <col min="15110" max="15110" width="10.75" style="119" customWidth="1"/>
    <col min="15111" max="15111" width="8.125" style="119" customWidth="1"/>
    <col min="15112" max="15112" width="9.125" style="119" customWidth="1"/>
    <col min="15113" max="15116" width="0" style="119" hidden="1" customWidth="1"/>
    <col min="15117" max="15361" width="9" style="119"/>
    <col min="15362" max="15362" width="36.75" style="119" customWidth="1"/>
    <col min="15363" max="15363" width="11.625" style="119" customWidth="1"/>
    <col min="15364" max="15364" width="8.125" style="119" customWidth="1"/>
    <col min="15365" max="15365" width="36.5" style="119" customWidth="1"/>
    <col min="15366" max="15366" width="10.75" style="119" customWidth="1"/>
    <col min="15367" max="15367" width="8.125" style="119" customWidth="1"/>
    <col min="15368" max="15368" width="9.125" style="119" customWidth="1"/>
    <col min="15369" max="15372" width="0" style="119" hidden="1" customWidth="1"/>
    <col min="15373" max="15617" width="9" style="119"/>
    <col min="15618" max="15618" width="36.75" style="119" customWidth="1"/>
    <col min="15619" max="15619" width="11.625" style="119" customWidth="1"/>
    <col min="15620" max="15620" width="8.125" style="119" customWidth="1"/>
    <col min="15621" max="15621" width="36.5" style="119" customWidth="1"/>
    <col min="15622" max="15622" width="10.75" style="119" customWidth="1"/>
    <col min="15623" max="15623" width="8.125" style="119" customWidth="1"/>
    <col min="15624" max="15624" width="9.125" style="119" customWidth="1"/>
    <col min="15625" max="15628" width="0" style="119" hidden="1" customWidth="1"/>
    <col min="15629" max="15873" width="9" style="119"/>
    <col min="15874" max="15874" width="36.75" style="119" customWidth="1"/>
    <col min="15875" max="15875" width="11.625" style="119" customWidth="1"/>
    <col min="15876" max="15876" width="8.125" style="119" customWidth="1"/>
    <col min="15877" max="15877" width="36.5" style="119" customWidth="1"/>
    <col min="15878" max="15878" width="10.75" style="119" customWidth="1"/>
    <col min="15879" max="15879" width="8.125" style="119" customWidth="1"/>
    <col min="15880" max="15880" width="9.125" style="119" customWidth="1"/>
    <col min="15881" max="15884" width="0" style="119" hidden="1" customWidth="1"/>
    <col min="15885" max="16129" width="9" style="119"/>
    <col min="16130" max="16130" width="36.75" style="119" customWidth="1"/>
    <col min="16131" max="16131" width="11.625" style="119" customWidth="1"/>
    <col min="16132" max="16132" width="8.125" style="119" customWidth="1"/>
    <col min="16133" max="16133" width="36.5" style="119" customWidth="1"/>
    <col min="16134" max="16134" width="10.75" style="119" customWidth="1"/>
    <col min="16135" max="16135" width="8.125" style="119" customWidth="1"/>
    <col min="16136" max="16136" width="9.125" style="119" customWidth="1"/>
    <col min="16137" max="16140" width="0" style="119" hidden="1" customWidth="1"/>
    <col min="16141" max="16384" width="9" style="119"/>
  </cols>
  <sheetData>
    <row r="1" spans="1:14" ht="18.75">
      <c r="A1" s="452" t="s">
        <v>264</v>
      </c>
      <c r="B1" s="452"/>
      <c r="C1" s="452"/>
      <c r="D1" s="452"/>
      <c r="E1" s="452"/>
      <c r="F1" s="452"/>
      <c r="G1" s="452"/>
      <c r="H1" s="452"/>
      <c r="I1" s="452"/>
      <c r="J1" s="452"/>
      <c r="K1" s="452"/>
      <c r="L1" s="452"/>
      <c r="M1" s="452"/>
      <c r="N1" s="452"/>
    </row>
    <row r="2" spans="1:14" ht="24.75" customHeight="1">
      <c r="A2" s="453" t="s">
        <v>321</v>
      </c>
      <c r="B2" s="453"/>
      <c r="C2" s="453"/>
      <c r="D2" s="453"/>
      <c r="E2" s="453"/>
      <c r="F2" s="453"/>
      <c r="G2" s="453"/>
      <c r="H2" s="453"/>
      <c r="I2" s="453"/>
      <c r="J2" s="453"/>
      <c r="K2" s="453"/>
      <c r="L2" s="453"/>
      <c r="M2" s="453"/>
      <c r="N2" s="453"/>
    </row>
    <row r="3" spans="1:14" ht="18.75">
      <c r="A3" s="454"/>
      <c r="B3" s="455"/>
      <c r="C3" s="120"/>
      <c r="D3" s="120"/>
      <c r="E3" s="120"/>
      <c r="F3" s="120"/>
      <c r="G3" s="120"/>
      <c r="H3" s="121"/>
      <c r="J3" s="120"/>
      <c r="K3" s="120"/>
      <c r="L3" s="120"/>
      <c r="M3" s="120"/>
      <c r="N3" s="122" t="s">
        <v>19</v>
      </c>
    </row>
    <row r="4" spans="1:14" ht="56.25">
      <c r="A4" s="97" t="s">
        <v>134</v>
      </c>
      <c r="B4" s="98" t="s">
        <v>16</v>
      </c>
      <c r="C4" s="98" t="s">
        <v>245</v>
      </c>
      <c r="D4" s="98" t="s">
        <v>243</v>
      </c>
      <c r="E4" s="98" t="s">
        <v>281</v>
      </c>
      <c r="F4" s="98" t="s">
        <v>244</v>
      </c>
      <c r="G4" s="99" t="s">
        <v>233</v>
      </c>
      <c r="H4" s="97" t="s">
        <v>135</v>
      </c>
      <c r="I4" s="98" t="s">
        <v>16</v>
      </c>
      <c r="J4" s="98" t="s">
        <v>245</v>
      </c>
      <c r="K4" s="98" t="s">
        <v>243</v>
      </c>
      <c r="L4" s="98" t="s">
        <v>30</v>
      </c>
      <c r="M4" s="98" t="s">
        <v>244</v>
      </c>
      <c r="N4" s="99" t="s">
        <v>233</v>
      </c>
    </row>
    <row r="5" spans="1:14" ht="37.5" customHeight="1">
      <c r="A5" s="135" t="s">
        <v>265</v>
      </c>
      <c r="B5" s="123"/>
      <c r="C5" s="124"/>
      <c r="D5" s="124"/>
      <c r="E5" s="124"/>
      <c r="F5" s="124"/>
      <c r="G5" s="125"/>
      <c r="H5" s="135" t="s">
        <v>24</v>
      </c>
      <c r="I5" s="123"/>
      <c r="J5" s="124"/>
      <c r="K5" s="124"/>
      <c r="L5" s="124"/>
      <c r="M5" s="124"/>
      <c r="N5" s="125"/>
    </row>
    <row r="6" spans="1:14" ht="30.75" customHeight="1">
      <c r="A6" s="126" t="s">
        <v>137</v>
      </c>
      <c r="B6" s="123"/>
      <c r="C6" s="124"/>
      <c r="D6" s="124"/>
      <c r="E6" s="124"/>
      <c r="F6" s="124"/>
      <c r="G6" s="125"/>
      <c r="H6" s="126" t="s">
        <v>138</v>
      </c>
      <c r="I6" s="123"/>
      <c r="J6" s="124"/>
      <c r="K6" s="124"/>
      <c r="L6" s="124"/>
      <c r="M6" s="124"/>
      <c r="N6" s="125"/>
    </row>
    <row r="7" spans="1:14" ht="36.75" customHeight="1">
      <c r="A7" s="127" t="s">
        <v>139</v>
      </c>
      <c r="B7" s="81"/>
      <c r="C7" s="112"/>
      <c r="D7" s="112"/>
      <c r="E7" s="112"/>
      <c r="F7" s="112"/>
      <c r="G7" s="128"/>
      <c r="H7" s="127" t="s">
        <v>140</v>
      </c>
      <c r="I7" s="81">
        <f>SUM(I8:I10)</f>
        <v>0</v>
      </c>
      <c r="J7" s="112"/>
      <c r="K7" s="112"/>
      <c r="L7" s="112"/>
      <c r="M7" s="112"/>
      <c r="N7" s="128"/>
    </row>
    <row r="8" spans="1:14" ht="36.75" customHeight="1">
      <c r="A8" s="129" t="s">
        <v>141</v>
      </c>
      <c r="B8" s="81"/>
      <c r="C8" s="112"/>
      <c r="D8" s="112"/>
      <c r="E8" s="112"/>
      <c r="F8" s="112"/>
      <c r="G8" s="128"/>
      <c r="H8" s="129" t="s">
        <v>141</v>
      </c>
      <c r="I8" s="81"/>
      <c r="J8" s="112"/>
      <c r="K8" s="112"/>
      <c r="L8" s="112"/>
      <c r="M8" s="112"/>
      <c r="N8" s="128"/>
    </row>
    <row r="9" spans="1:14" ht="36.75" customHeight="1">
      <c r="A9" s="129" t="s">
        <v>142</v>
      </c>
      <c r="B9" s="81"/>
      <c r="C9" s="112"/>
      <c r="D9" s="112"/>
      <c r="E9" s="112"/>
      <c r="F9" s="112"/>
      <c r="G9" s="128"/>
      <c r="H9" s="129" t="s">
        <v>142</v>
      </c>
      <c r="I9" s="81"/>
      <c r="J9" s="112"/>
      <c r="K9" s="112"/>
      <c r="L9" s="112"/>
      <c r="M9" s="112"/>
      <c r="N9" s="128"/>
    </row>
    <row r="10" spans="1:14" ht="36.75" customHeight="1">
      <c r="A10" s="129" t="s">
        <v>143</v>
      </c>
      <c r="B10" s="81"/>
      <c r="C10" s="112"/>
      <c r="D10" s="112"/>
      <c r="E10" s="112"/>
      <c r="F10" s="112"/>
      <c r="G10" s="128"/>
      <c r="H10" s="129" t="s">
        <v>143</v>
      </c>
      <c r="I10" s="81"/>
      <c r="J10" s="112"/>
      <c r="K10" s="112"/>
      <c r="L10" s="112"/>
      <c r="M10" s="112"/>
      <c r="N10" s="128"/>
    </row>
    <row r="11" spans="1:14" ht="36.75" customHeight="1">
      <c r="A11" s="127" t="s">
        <v>144</v>
      </c>
      <c r="B11" s="81">
        <f>B12+B13</f>
        <v>0</v>
      </c>
      <c r="C11" s="112"/>
      <c r="D11" s="112"/>
      <c r="E11" s="112"/>
      <c r="F11" s="112"/>
      <c r="G11" s="128"/>
      <c r="H11" s="127" t="s">
        <v>145</v>
      </c>
      <c r="I11" s="81">
        <f>I12+I13</f>
        <v>0</v>
      </c>
      <c r="J11" s="112"/>
      <c r="K11" s="112"/>
      <c r="L11" s="112"/>
      <c r="M11" s="112"/>
      <c r="N11" s="128"/>
    </row>
    <row r="12" spans="1:14" ht="36.75" customHeight="1">
      <c r="A12" s="136" t="s">
        <v>266</v>
      </c>
      <c r="B12" s="81"/>
      <c r="C12" s="112"/>
      <c r="D12" s="112"/>
      <c r="E12" s="112"/>
      <c r="F12" s="112"/>
      <c r="G12" s="128"/>
      <c r="H12" s="129" t="s">
        <v>146</v>
      </c>
      <c r="I12" s="81"/>
      <c r="J12" s="112"/>
      <c r="K12" s="112"/>
      <c r="L12" s="112"/>
      <c r="M12" s="112"/>
      <c r="N12" s="128"/>
    </row>
    <row r="13" spans="1:14" ht="36.75" customHeight="1">
      <c r="A13" s="129" t="s">
        <v>147</v>
      </c>
      <c r="B13" s="81"/>
      <c r="C13" s="112"/>
      <c r="D13" s="112"/>
      <c r="E13" s="112"/>
      <c r="F13" s="112"/>
      <c r="G13" s="128"/>
      <c r="H13" s="129" t="s">
        <v>147</v>
      </c>
      <c r="I13" s="81"/>
      <c r="J13" s="112"/>
      <c r="K13" s="112"/>
      <c r="L13" s="112"/>
      <c r="M13" s="112"/>
      <c r="N13" s="128"/>
    </row>
    <row r="14" spans="1:14" ht="36.75" customHeight="1">
      <c r="A14" s="127" t="s">
        <v>148</v>
      </c>
      <c r="B14" s="81"/>
      <c r="C14" s="112"/>
      <c r="D14" s="112"/>
      <c r="E14" s="112"/>
      <c r="F14" s="112"/>
      <c r="G14" s="128"/>
      <c r="H14" s="127" t="s">
        <v>149</v>
      </c>
      <c r="I14" s="81"/>
      <c r="J14" s="112"/>
      <c r="K14" s="112"/>
      <c r="L14" s="112"/>
      <c r="M14" s="112"/>
      <c r="N14" s="128"/>
    </row>
    <row r="15" spans="1:14" ht="36.75" customHeight="1">
      <c r="A15" s="127" t="s">
        <v>150</v>
      </c>
      <c r="B15" s="81"/>
      <c r="C15" s="112"/>
      <c r="D15" s="112"/>
      <c r="E15" s="112"/>
      <c r="F15" s="112"/>
      <c r="G15" s="128"/>
      <c r="H15" s="127" t="s">
        <v>151</v>
      </c>
      <c r="I15" s="81"/>
      <c r="J15" s="112"/>
      <c r="K15" s="112"/>
      <c r="L15" s="112"/>
      <c r="M15" s="112"/>
      <c r="N15" s="128"/>
    </row>
    <row r="16" spans="1:14" ht="36.75" customHeight="1">
      <c r="A16" s="130"/>
      <c r="B16" s="131"/>
      <c r="C16" s="131"/>
      <c r="D16" s="131"/>
      <c r="E16" s="131"/>
      <c r="F16" s="131"/>
      <c r="G16" s="131"/>
      <c r="H16" s="132" t="s">
        <v>152</v>
      </c>
      <c r="I16" s="131"/>
      <c r="J16" s="131"/>
      <c r="K16" s="131"/>
      <c r="L16" s="131"/>
      <c r="M16" s="131"/>
      <c r="N16" s="131"/>
    </row>
    <row r="17" spans="1:13" ht="38.25" customHeight="1">
      <c r="A17" s="456"/>
      <c r="B17" s="456"/>
      <c r="C17" s="456"/>
      <c r="D17" s="456"/>
      <c r="E17" s="456"/>
      <c r="F17" s="456"/>
      <c r="G17" s="456"/>
      <c r="H17" s="456"/>
      <c r="I17" s="456"/>
      <c r="J17" s="456"/>
      <c r="K17" s="456"/>
      <c r="L17" s="456"/>
      <c r="M17" s="456"/>
    </row>
    <row r="18" spans="1:13">
      <c r="A18" s="456" t="s">
        <v>171</v>
      </c>
      <c r="B18" s="456"/>
      <c r="C18" s="456"/>
      <c r="D18" s="456"/>
      <c r="E18" s="456"/>
      <c r="F18" s="456"/>
      <c r="G18" s="456"/>
      <c r="H18" s="456"/>
      <c r="I18" s="456"/>
      <c r="J18" s="456"/>
      <c r="K18" s="456"/>
      <c r="L18" s="456"/>
      <c r="M18" s="456"/>
    </row>
    <row r="19" spans="1:13">
      <c r="A19" s="119"/>
      <c r="B19" s="133"/>
      <c r="C19" s="133"/>
      <c r="D19" s="133"/>
      <c r="E19" s="133"/>
      <c r="F19" s="133"/>
      <c r="I19" s="133"/>
      <c r="J19" s="133"/>
      <c r="K19" s="133"/>
      <c r="L19" s="133"/>
      <c r="M19" s="133"/>
    </row>
    <row r="20" spans="1:13">
      <c r="A20" s="119"/>
    </row>
    <row r="21" spans="1:13">
      <c r="A21" s="119"/>
    </row>
    <row r="22" spans="1:13">
      <c r="A22" s="119"/>
    </row>
    <row r="23" spans="1:13">
      <c r="A23" s="119"/>
    </row>
    <row r="24" spans="1:13">
      <c r="A24" s="119"/>
    </row>
    <row r="25" spans="1:13">
      <c r="A25" s="119"/>
    </row>
    <row r="26" spans="1:13">
      <c r="A26" s="119"/>
    </row>
    <row r="27" spans="1:13">
      <c r="A27" s="119"/>
    </row>
    <row r="28" spans="1:13">
      <c r="A28" s="119"/>
    </row>
    <row r="29" spans="1:13">
      <c r="A29" s="119"/>
    </row>
    <row r="30" spans="1:13">
      <c r="A30" s="119"/>
    </row>
    <row r="31" spans="1:13">
      <c r="A31" s="119"/>
    </row>
    <row r="32" spans="1:13">
      <c r="A32" s="119"/>
    </row>
    <row r="33" spans="1:1">
      <c r="A33" s="119"/>
    </row>
    <row r="34" spans="1:1">
      <c r="A34" s="119"/>
    </row>
    <row r="35" spans="1:1">
      <c r="A35" s="119"/>
    </row>
    <row r="36" spans="1:1">
      <c r="A36" s="119"/>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workbookViewId="0">
      <selection activeCell="F8" sqref="F8"/>
    </sheetView>
  </sheetViews>
  <sheetFormatPr defaultRowHeight="14.25"/>
  <cols>
    <col min="1" max="1" width="38.125" style="411" customWidth="1"/>
    <col min="2" max="2" width="10.125" style="403" customWidth="1"/>
    <col min="3" max="6" width="11.625" style="403" customWidth="1"/>
    <col min="7" max="7" width="13.5" style="403" customWidth="1"/>
    <col min="8" max="8" width="40.375" style="403" customWidth="1"/>
    <col min="9" max="9" width="9.625" style="403" customWidth="1"/>
    <col min="10" max="13" width="11.625" style="403" customWidth="1"/>
    <col min="14" max="14" width="13.5" style="403" customWidth="1"/>
    <col min="15" max="257" width="9" style="403"/>
    <col min="258" max="258" width="36.75" style="403" customWidth="1"/>
    <col min="259" max="259" width="11.625" style="403" customWidth="1"/>
    <col min="260" max="260" width="8.125" style="403" customWidth="1"/>
    <col min="261" max="261" width="36.5" style="403" customWidth="1"/>
    <col min="262" max="262" width="10.75" style="403" customWidth="1"/>
    <col min="263" max="263" width="8.125" style="403" customWidth="1"/>
    <col min="264" max="264" width="9.125" style="403" customWidth="1"/>
    <col min="265" max="268" width="0" style="403" hidden="1" customWidth="1"/>
    <col min="269" max="513" width="9" style="403"/>
    <col min="514" max="514" width="36.75" style="403" customWidth="1"/>
    <col min="515" max="515" width="11.625" style="403" customWidth="1"/>
    <col min="516" max="516" width="8.125" style="403" customWidth="1"/>
    <col min="517" max="517" width="36.5" style="403" customWidth="1"/>
    <col min="518" max="518" width="10.75" style="403" customWidth="1"/>
    <col min="519" max="519" width="8.125" style="403" customWidth="1"/>
    <col min="520" max="520" width="9.125" style="403" customWidth="1"/>
    <col min="521" max="524" width="0" style="403" hidden="1" customWidth="1"/>
    <col min="525" max="769" width="9" style="403"/>
    <col min="770" max="770" width="36.75" style="403" customWidth="1"/>
    <col min="771" max="771" width="11.625" style="403" customWidth="1"/>
    <col min="772" max="772" width="8.125" style="403" customWidth="1"/>
    <col min="773" max="773" width="36.5" style="403" customWidth="1"/>
    <col min="774" max="774" width="10.75" style="403" customWidth="1"/>
    <col min="775" max="775" width="8.125" style="403" customWidth="1"/>
    <col min="776" max="776" width="9.125" style="403" customWidth="1"/>
    <col min="777" max="780" width="0" style="403" hidden="1" customWidth="1"/>
    <col min="781" max="1025" width="9" style="403"/>
    <col min="1026" max="1026" width="36.75" style="403" customWidth="1"/>
    <col min="1027" max="1027" width="11.625" style="403" customWidth="1"/>
    <col min="1028" max="1028" width="8.125" style="403" customWidth="1"/>
    <col min="1029" max="1029" width="36.5" style="403" customWidth="1"/>
    <col min="1030" max="1030" width="10.75" style="403" customWidth="1"/>
    <col min="1031" max="1031" width="8.125" style="403" customWidth="1"/>
    <col min="1032" max="1032" width="9.125" style="403" customWidth="1"/>
    <col min="1033" max="1036" width="0" style="403" hidden="1" customWidth="1"/>
    <col min="1037" max="1281" width="9" style="403"/>
    <col min="1282" max="1282" width="36.75" style="403" customWidth="1"/>
    <col min="1283" max="1283" width="11.625" style="403" customWidth="1"/>
    <col min="1284" max="1284" width="8.125" style="403" customWidth="1"/>
    <col min="1285" max="1285" width="36.5" style="403" customWidth="1"/>
    <col min="1286" max="1286" width="10.75" style="403" customWidth="1"/>
    <col min="1287" max="1287" width="8.125" style="403" customWidth="1"/>
    <col min="1288" max="1288" width="9.125" style="403" customWidth="1"/>
    <col min="1289" max="1292" width="0" style="403" hidden="1" customWidth="1"/>
    <col min="1293" max="1537" width="9" style="403"/>
    <col min="1538" max="1538" width="36.75" style="403" customWidth="1"/>
    <col min="1539" max="1539" width="11.625" style="403" customWidth="1"/>
    <col min="1540" max="1540" width="8.125" style="403" customWidth="1"/>
    <col min="1541" max="1541" width="36.5" style="403" customWidth="1"/>
    <col min="1542" max="1542" width="10.75" style="403" customWidth="1"/>
    <col min="1543" max="1543" width="8.125" style="403" customWidth="1"/>
    <col min="1544" max="1544" width="9.125" style="403" customWidth="1"/>
    <col min="1545" max="1548" width="0" style="403" hidden="1" customWidth="1"/>
    <col min="1549" max="1793" width="9" style="403"/>
    <col min="1794" max="1794" width="36.75" style="403" customWidth="1"/>
    <col min="1795" max="1795" width="11.625" style="403" customWidth="1"/>
    <col min="1796" max="1796" width="8.125" style="403" customWidth="1"/>
    <col min="1797" max="1797" width="36.5" style="403" customWidth="1"/>
    <col min="1798" max="1798" width="10.75" style="403" customWidth="1"/>
    <col min="1799" max="1799" width="8.125" style="403" customWidth="1"/>
    <col min="1800" max="1800" width="9.125" style="403" customWidth="1"/>
    <col min="1801" max="1804" width="0" style="403" hidden="1" customWidth="1"/>
    <col min="1805" max="2049" width="9" style="403"/>
    <col min="2050" max="2050" width="36.75" style="403" customWidth="1"/>
    <col min="2051" max="2051" width="11.625" style="403" customWidth="1"/>
    <col min="2052" max="2052" width="8.125" style="403" customWidth="1"/>
    <col min="2053" max="2053" width="36.5" style="403" customWidth="1"/>
    <col min="2054" max="2054" width="10.75" style="403" customWidth="1"/>
    <col min="2055" max="2055" width="8.125" style="403" customWidth="1"/>
    <col min="2056" max="2056" width="9.125" style="403" customWidth="1"/>
    <col min="2057" max="2060" width="0" style="403" hidden="1" customWidth="1"/>
    <col min="2061" max="2305" width="9" style="403"/>
    <col min="2306" max="2306" width="36.75" style="403" customWidth="1"/>
    <col min="2307" max="2307" width="11.625" style="403" customWidth="1"/>
    <col min="2308" max="2308" width="8.125" style="403" customWidth="1"/>
    <col min="2309" max="2309" width="36.5" style="403" customWidth="1"/>
    <col min="2310" max="2310" width="10.75" style="403" customWidth="1"/>
    <col min="2311" max="2311" width="8.125" style="403" customWidth="1"/>
    <col min="2312" max="2312" width="9.125" style="403" customWidth="1"/>
    <col min="2313" max="2316" width="0" style="403" hidden="1" customWidth="1"/>
    <col min="2317" max="2561" width="9" style="403"/>
    <col min="2562" max="2562" width="36.75" style="403" customWidth="1"/>
    <col min="2563" max="2563" width="11.625" style="403" customWidth="1"/>
    <col min="2564" max="2564" width="8.125" style="403" customWidth="1"/>
    <col min="2565" max="2565" width="36.5" style="403" customWidth="1"/>
    <col min="2566" max="2566" width="10.75" style="403" customWidth="1"/>
    <col min="2567" max="2567" width="8.125" style="403" customWidth="1"/>
    <col min="2568" max="2568" width="9.125" style="403" customWidth="1"/>
    <col min="2569" max="2572" width="0" style="403" hidden="1" customWidth="1"/>
    <col min="2573" max="2817" width="9" style="403"/>
    <col min="2818" max="2818" width="36.75" style="403" customWidth="1"/>
    <col min="2819" max="2819" width="11.625" style="403" customWidth="1"/>
    <col min="2820" max="2820" width="8.125" style="403" customWidth="1"/>
    <col min="2821" max="2821" width="36.5" style="403" customWidth="1"/>
    <col min="2822" max="2822" width="10.75" style="403" customWidth="1"/>
    <col min="2823" max="2823" width="8.125" style="403" customWidth="1"/>
    <col min="2824" max="2824" width="9.125" style="403" customWidth="1"/>
    <col min="2825" max="2828" width="0" style="403" hidden="1" customWidth="1"/>
    <col min="2829" max="3073" width="9" style="403"/>
    <col min="3074" max="3074" width="36.75" style="403" customWidth="1"/>
    <col min="3075" max="3075" width="11.625" style="403" customWidth="1"/>
    <col min="3076" max="3076" width="8.125" style="403" customWidth="1"/>
    <col min="3077" max="3077" width="36.5" style="403" customWidth="1"/>
    <col min="3078" max="3078" width="10.75" style="403" customWidth="1"/>
    <col min="3079" max="3079" width="8.125" style="403" customWidth="1"/>
    <col min="3080" max="3080" width="9.125" style="403" customWidth="1"/>
    <col min="3081" max="3084" width="0" style="403" hidden="1" customWidth="1"/>
    <col min="3085" max="3329" width="9" style="403"/>
    <col min="3330" max="3330" width="36.75" style="403" customWidth="1"/>
    <col min="3331" max="3331" width="11.625" style="403" customWidth="1"/>
    <col min="3332" max="3332" width="8.125" style="403" customWidth="1"/>
    <col min="3333" max="3333" width="36.5" style="403" customWidth="1"/>
    <col min="3334" max="3334" width="10.75" style="403" customWidth="1"/>
    <col min="3335" max="3335" width="8.125" style="403" customWidth="1"/>
    <col min="3336" max="3336" width="9.125" style="403" customWidth="1"/>
    <col min="3337" max="3340" width="0" style="403" hidden="1" customWidth="1"/>
    <col min="3341" max="3585" width="9" style="403"/>
    <col min="3586" max="3586" width="36.75" style="403" customWidth="1"/>
    <col min="3587" max="3587" width="11.625" style="403" customWidth="1"/>
    <col min="3588" max="3588" width="8.125" style="403" customWidth="1"/>
    <col min="3589" max="3589" width="36.5" style="403" customWidth="1"/>
    <col min="3590" max="3590" width="10.75" style="403" customWidth="1"/>
    <col min="3591" max="3591" width="8.125" style="403" customWidth="1"/>
    <col min="3592" max="3592" width="9.125" style="403" customWidth="1"/>
    <col min="3593" max="3596" width="0" style="403" hidden="1" customWidth="1"/>
    <col min="3597" max="3841" width="9" style="403"/>
    <col min="3842" max="3842" width="36.75" style="403" customWidth="1"/>
    <col min="3843" max="3843" width="11.625" style="403" customWidth="1"/>
    <col min="3844" max="3844" width="8.125" style="403" customWidth="1"/>
    <col min="3845" max="3845" width="36.5" style="403" customWidth="1"/>
    <col min="3846" max="3846" width="10.75" style="403" customWidth="1"/>
    <col min="3847" max="3847" width="8.125" style="403" customWidth="1"/>
    <col min="3848" max="3848" width="9.125" style="403" customWidth="1"/>
    <col min="3849" max="3852" width="0" style="403" hidden="1" customWidth="1"/>
    <col min="3853" max="4097" width="9" style="403"/>
    <col min="4098" max="4098" width="36.75" style="403" customWidth="1"/>
    <col min="4099" max="4099" width="11.625" style="403" customWidth="1"/>
    <col min="4100" max="4100" width="8.125" style="403" customWidth="1"/>
    <col min="4101" max="4101" width="36.5" style="403" customWidth="1"/>
    <col min="4102" max="4102" width="10.75" style="403" customWidth="1"/>
    <col min="4103" max="4103" width="8.125" style="403" customWidth="1"/>
    <col min="4104" max="4104" width="9.125" style="403" customWidth="1"/>
    <col min="4105" max="4108" width="0" style="403" hidden="1" customWidth="1"/>
    <col min="4109" max="4353" width="9" style="403"/>
    <col min="4354" max="4354" width="36.75" style="403" customWidth="1"/>
    <col min="4355" max="4355" width="11.625" style="403" customWidth="1"/>
    <col min="4356" max="4356" width="8.125" style="403" customWidth="1"/>
    <col min="4357" max="4357" width="36.5" style="403" customWidth="1"/>
    <col min="4358" max="4358" width="10.75" style="403" customWidth="1"/>
    <col min="4359" max="4359" width="8.125" style="403" customWidth="1"/>
    <col min="4360" max="4360" width="9.125" style="403" customWidth="1"/>
    <col min="4361" max="4364" width="0" style="403" hidden="1" customWidth="1"/>
    <col min="4365" max="4609" width="9" style="403"/>
    <col min="4610" max="4610" width="36.75" style="403" customWidth="1"/>
    <col min="4611" max="4611" width="11.625" style="403" customWidth="1"/>
    <col min="4612" max="4612" width="8.125" style="403" customWidth="1"/>
    <col min="4613" max="4613" width="36.5" style="403" customWidth="1"/>
    <col min="4614" max="4614" width="10.75" style="403" customWidth="1"/>
    <col min="4615" max="4615" width="8.125" style="403" customWidth="1"/>
    <col min="4616" max="4616" width="9.125" style="403" customWidth="1"/>
    <col min="4617" max="4620" width="0" style="403" hidden="1" customWidth="1"/>
    <col min="4621" max="4865" width="9" style="403"/>
    <col min="4866" max="4866" width="36.75" style="403" customWidth="1"/>
    <col min="4867" max="4867" width="11.625" style="403" customWidth="1"/>
    <col min="4868" max="4868" width="8.125" style="403" customWidth="1"/>
    <col min="4869" max="4869" width="36.5" style="403" customWidth="1"/>
    <col min="4870" max="4870" width="10.75" style="403" customWidth="1"/>
    <col min="4871" max="4871" width="8.125" style="403" customWidth="1"/>
    <col min="4872" max="4872" width="9.125" style="403" customWidth="1"/>
    <col min="4873" max="4876" width="0" style="403" hidden="1" customWidth="1"/>
    <col min="4877" max="5121" width="9" style="403"/>
    <col min="5122" max="5122" width="36.75" style="403" customWidth="1"/>
    <col min="5123" max="5123" width="11.625" style="403" customWidth="1"/>
    <col min="5124" max="5124" width="8.125" style="403" customWidth="1"/>
    <col min="5125" max="5125" width="36.5" style="403" customWidth="1"/>
    <col min="5126" max="5126" width="10.75" style="403" customWidth="1"/>
    <col min="5127" max="5127" width="8.125" style="403" customWidth="1"/>
    <col min="5128" max="5128" width="9.125" style="403" customWidth="1"/>
    <col min="5129" max="5132" width="0" style="403" hidden="1" customWidth="1"/>
    <col min="5133" max="5377" width="9" style="403"/>
    <col min="5378" max="5378" width="36.75" style="403" customWidth="1"/>
    <col min="5379" max="5379" width="11.625" style="403" customWidth="1"/>
    <col min="5380" max="5380" width="8.125" style="403" customWidth="1"/>
    <col min="5381" max="5381" width="36.5" style="403" customWidth="1"/>
    <col min="5382" max="5382" width="10.75" style="403" customWidth="1"/>
    <col min="5383" max="5383" width="8.125" style="403" customWidth="1"/>
    <col min="5384" max="5384" width="9.125" style="403" customWidth="1"/>
    <col min="5385" max="5388" width="0" style="403" hidden="1" customWidth="1"/>
    <col min="5389" max="5633" width="9" style="403"/>
    <col min="5634" max="5634" width="36.75" style="403" customWidth="1"/>
    <col min="5635" max="5635" width="11.625" style="403" customWidth="1"/>
    <col min="5636" max="5636" width="8.125" style="403" customWidth="1"/>
    <col min="5637" max="5637" width="36.5" style="403" customWidth="1"/>
    <col min="5638" max="5638" width="10.75" style="403" customWidth="1"/>
    <col min="5639" max="5639" width="8.125" style="403" customWidth="1"/>
    <col min="5640" max="5640" width="9.125" style="403" customWidth="1"/>
    <col min="5641" max="5644" width="0" style="403" hidden="1" customWidth="1"/>
    <col min="5645" max="5889" width="9" style="403"/>
    <col min="5890" max="5890" width="36.75" style="403" customWidth="1"/>
    <col min="5891" max="5891" width="11.625" style="403" customWidth="1"/>
    <col min="5892" max="5892" width="8.125" style="403" customWidth="1"/>
    <col min="5893" max="5893" width="36.5" style="403" customWidth="1"/>
    <col min="5894" max="5894" width="10.75" style="403" customWidth="1"/>
    <col min="5895" max="5895" width="8.125" style="403" customWidth="1"/>
    <col min="5896" max="5896" width="9.125" style="403" customWidth="1"/>
    <col min="5897" max="5900" width="0" style="403" hidden="1" customWidth="1"/>
    <col min="5901" max="6145" width="9" style="403"/>
    <col min="6146" max="6146" width="36.75" style="403" customWidth="1"/>
    <col min="6147" max="6147" width="11.625" style="403" customWidth="1"/>
    <col min="6148" max="6148" width="8.125" style="403" customWidth="1"/>
    <col min="6149" max="6149" width="36.5" style="403" customWidth="1"/>
    <col min="6150" max="6150" width="10.75" style="403" customWidth="1"/>
    <col min="6151" max="6151" width="8.125" style="403" customWidth="1"/>
    <col min="6152" max="6152" width="9.125" style="403" customWidth="1"/>
    <col min="6153" max="6156" width="0" style="403" hidden="1" customWidth="1"/>
    <col min="6157" max="6401" width="9" style="403"/>
    <col min="6402" max="6402" width="36.75" style="403" customWidth="1"/>
    <col min="6403" max="6403" width="11.625" style="403" customWidth="1"/>
    <col min="6404" max="6404" width="8.125" style="403" customWidth="1"/>
    <col min="6405" max="6405" width="36.5" style="403" customWidth="1"/>
    <col min="6406" max="6406" width="10.75" style="403" customWidth="1"/>
    <col min="6407" max="6407" width="8.125" style="403" customWidth="1"/>
    <col min="6408" max="6408" width="9.125" style="403" customWidth="1"/>
    <col min="6409" max="6412" width="0" style="403" hidden="1" customWidth="1"/>
    <col min="6413" max="6657" width="9" style="403"/>
    <col min="6658" max="6658" width="36.75" style="403" customWidth="1"/>
    <col min="6659" max="6659" width="11.625" style="403" customWidth="1"/>
    <col min="6660" max="6660" width="8.125" style="403" customWidth="1"/>
    <col min="6661" max="6661" width="36.5" style="403" customWidth="1"/>
    <col min="6662" max="6662" width="10.75" style="403" customWidth="1"/>
    <col min="6663" max="6663" width="8.125" style="403" customWidth="1"/>
    <col min="6664" max="6664" width="9.125" style="403" customWidth="1"/>
    <col min="6665" max="6668" width="0" style="403" hidden="1" customWidth="1"/>
    <col min="6669" max="6913" width="9" style="403"/>
    <col min="6914" max="6914" width="36.75" style="403" customWidth="1"/>
    <col min="6915" max="6915" width="11.625" style="403" customWidth="1"/>
    <col min="6916" max="6916" width="8.125" style="403" customWidth="1"/>
    <col min="6917" max="6917" width="36.5" style="403" customWidth="1"/>
    <col min="6918" max="6918" width="10.75" style="403" customWidth="1"/>
    <col min="6919" max="6919" width="8.125" style="403" customWidth="1"/>
    <col min="6920" max="6920" width="9.125" style="403" customWidth="1"/>
    <col min="6921" max="6924" width="0" style="403" hidden="1" customWidth="1"/>
    <col min="6925" max="7169" width="9" style="403"/>
    <col min="7170" max="7170" width="36.75" style="403" customWidth="1"/>
    <col min="7171" max="7171" width="11.625" style="403" customWidth="1"/>
    <col min="7172" max="7172" width="8.125" style="403" customWidth="1"/>
    <col min="7173" max="7173" width="36.5" style="403" customWidth="1"/>
    <col min="7174" max="7174" width="10.75" style="403" customWidth="1"/>
    <col min="7175" max="7175" width="8.125" style="403" customWidth="1"/>
    <col min="7176" max="7176" width="9.125" style="403" customWidth="1"/>
    <col min="7177" max="7180" width="0" style="403" hidden="1" customWidth="1"/>
    <col min="7181" max="7425" width="9" style="403"/>
    <col min="7426" max="7426" width="36.75" style="403" customWidth="1"/>
    <col min="7427" max="7427" width="11.625" style="403" customWidth="1"/>
    <col min="7428" max="7428" width="8.125" style="403" customWidth="1"/>
    <col min="7429" max="7429" width="36.5" style="403" customWidth="1"/>
    <col min="7430" max="7430" width="10.75" style="403" customWidth="1"/>
    <col min="7431" max="7431" width="8.125" style="403" customWidth="1"/>
    <col min="7432" max="7432" width="9.125" style="403" customWidth="1"/>
    <col min="7433" max="7436" width="0" style="403" hidden="1" customWidth="1"/>
    <col min="7437" max="7681" width="9" style="403"/>
    <col min="7682" max="7682" width="36.75" style="403" customWidth="1"/>
    <col min="7683" max="7683" width="11.625" style="403" customWidth="1"/>
    <col min="7684" max="7684" width="8.125" style="403" customWidth="1"/>
    <col min="7685" max="7685" width="36.5" style="403" customWidth="1"/>
    <col min="7686" max="7686" width="10.75" style="403" customWidth="1"/>
    <col min="7687" max="7687" width="8.125" style="403" customWidth="1"/>
    <col min="7688" max="7688" width="9.125" style="403" customWidth="1"/>
    <col min="7689" max="7692" width="0" style="403" hidden="1" customWidth="1"/>
    <col min="7693" max="7937" width="9" style="403"/>
    <col min="7938" max="7938" width="36.75" style="403" customWidth="1"/>
    <col min="7939" max="7939" width="11.625" style="403" customWidth="1"/>
    <col min="7940" max="7940" width="8.125" style="403" customWidth="1"/>
    <col min="7941" max="7941" width="36.5" style="403" customWidth="1"/>
    <col min="7942" max="7942" width="10.75" style="403" customWidth="1"/>
    <col min="7943" max="7943" width="8.125" style="403" customWidth="1"/>
    <col min="7944" max="7944" width="9.125" style="403" customWidth="1"/>
    <col min="7945" max="7948" width="0" style="403" hidden="1" customWidth="1"/>
    <col min="7949" max="8193" width="9" style="403"/>
    <col min="8194" max="8194" width="36.75" style="403" customWidth="1"/>
    <col min="8195" max="8195" width="11.625" style="403" customWidth="1"/>
    <col min="8196" max="8196" width="8.125" style="403" customWidth="1"/>
    <col min="8197" max="8197" width="36.5" style="403" customWidth="1"/>
    <col min="8198" max="8198" width="10.75" style="403" customWidth="1"/>
    <col min="8199" max="8199" width="8.125" style="403" customWidth="1"/>
    <col min="8200" max="8200" width="9.125" style="403" customWidth="1"/>
    <col min="8201" max="8204" width="0" style="403" hidden="1" customWidth="1"/>
    <col min="8205" max="8449" width="9" style="403"/>
    <col min="8450" max="8450" width="36.75" style="403" customWidth="1"/>
    <col min="8451" max="8451" width="11.625" style="403" customWidth="1"/>
    <col min="8452" max="8452" width="8.125" style="403" customWidth="1"/>
    <col min="8453" max="8453" width="36.5" style="403" customWidth="1"/>
    <col min="8454" max="8454" width="10.75" style="403" customWidth="1"/>
    <col min="8455" max="8455" width="8.125" style="403" customWidth="1"/>
    <col min="8456" max="8456" width="9.125" style="403" customWidth="1"/>
    <col min="8457" max="8460" width="0" style="403" hidden="1" customWidth="1"/>
    <col min="8461" max="8705" width="9" style="403"/>
    <col min="8706" max="8706" width="36.75" style="403" customWidth="1"/>
    <col min="8707" max="8707" width="11.625" style="403" customWidth="1"/>
    <col min="8708" max="8708" width="8.125" style="403" customWidth="1"/>
    <col min="8709" max="8709" width="36.5" style="403" customWidth="1"/>
    <col min="8710" max="8710" width="10.75" style="403" customWidth="1"/>
    <col min="8711" max="8711" width="8.125" style="403" customWidth="1"/>
    <col min="8712" max="8712" width="9.125" style="403" customWidth="1"/>
    <col min="8713" max="8716" width="0" style="403" hidden="1" customWidth="1"/>
    <col min="8717" max="8961" width="9" style="403"/>
    <col min="8962" max="8962" width="36.75" style="403" customWidth="1"/>
    <col min="8963" max="8963" width="11.625" style="403" customWidth="1"/>
    <col min="8964" max="8964" width="8.125" style="403" customWidth="1"/>
    <col min="8965" max="8965" width="36.5" style="403" customWidth="1"/>
    <col min="8966" max="8966" width="10.75" style="403" customWidth="1"/>
    <col min="8967" max="8967" width="8.125" style="403" customWidth="1"/>
    <col min="8968" max="8968" width="9.125" style="403" customWidth="1"/>
    <col min="8969" max="8972" width="0" style="403" hidden="1" customWidth="1"/>
    <col min="8973" max="9217" width="9" style="403"/>
    <col min="9218" max="9218" width="36.75" style="403" customWidth="1"/>
    <col min="9219" max="9219" width="11.625" style="403" customWidth="1"/>
    <col min="9220" max="9220" width="8.125" style="403" customWidth="1"/>
    <col min="9221" max="9221" width="36.5" style="403" customWidth="1"/>
    <col min="9222" max="9222" width="10.75" style="403" customWidth="1"/>
    <col min="9223" max="9223" width="8.125" style="403" customWidth="1"/>
    <col min="9224" max="9224" width="9.125" style="403" customWidth="1"/>
    <col min="9225" max="9228" width="0" style="403" hidden="1" customWidth="1"/>
    <col min="9229" max="9473" width="9" style="403"/>
    <col min="9474" max="9474" width="36.75" style="403" customWidth="1"/>
    <col min="9475" max="9475" width="11.625" style="403" customWidth="1"/>
    <col min="9476" max="9476" width="8.125" style="403" customWidth="1"/>
    <col min="9477" max="9477" width="36.5" style="403" customWidth="1"/>
    <col min="9478" max="9478" width="10.75" style="403" customWidth="1"/>
    <col min="9479" max="9479" width="8.125" style="403" customWidth="1"/>
    <col min="9480" max="9480" width="9.125" style="403" customWidth="1"/>
    <col min="9481" max="9484" width="0" style="403" hidden="1" customWidth="1"/>
    <col min="9485" max="9729" width="9" style="403"/>
    <col min="9730" max="9730" width="36.75" style="403" customWidth="1"/>
    <col min="9731" max="9731" width="11.625" style="403" customWidth="1"/>
    <col min="9732" max="9732" width="8.125" style="403" customWidth="1"/>
    <col min="9733" max="9733" width="36.5" style="403" customWidth="1"/>
    <col min="9734" max="9734" width="10.75" style="403" customWidth="1"/>
    <col min="9735" max="9735" width="8.125" style="403" customWidth="1"/>
    <col min="9736" max="9736" width="9.125" style="403" customWidth="1"/>
    <col min="9737" max="9740" width="0" style="403" hidden="1" customWidth="1"/>
    <col min="9741" max="9985" width="9" style="403"/>
    <col min="9986" max="9986" width="36.75" style="403" customWidth="1"/>
    <col min="9987" max="9987" width="11.625" style="403" customWidth="1"/>
    <col min="9988" max="9988" width="8.125" style="403" customWidth="1"/>
    <col min="9989" max="9989" width="36.5" style="403" customWidth="1"/>
    <col min="9990" max="9990" width="10.75" style="403" customWidth="1"/>
    <col min="9991" max="9991" width="8.125" style="403" customWidth="1"/>
    <col min="9992" max="9992" width="9.125" style="403" customWidth="1"/>
    <col min="9993" max="9996" width="0" style="403" hidden="1" customWidth="1"/>
    <col min="9997" max="10241" width="9" style="403"/>
    <col min="10242" max="10242" width="36.75" style="403" customWidth="1"/>
    <col min="10243" max="10243" width="11.625" style="403" customWidth="1"/>
    <col min="10244" max="10244" width="8.125" style="403" customWidth="1"/>
    <col min="10245" max="10245" width="36.5" style="403" customWidth="1"/>
    <col min="10246" max="10246" width="10.75" style="403" customWidth="1"/>
    <col min="10247" max="10247" width="8.125" style="403" customWidth="1"/>
    <col min="10248" max="10248" width="9.125" style="403" customWidth="1"/>
    <col min="10249" max="10252" width="0" style="403" hidden="1" customWidth="1"/>
    <col min="10253" max="10497" width="9" style="403"/>
    <col min="10498" max="10498" width="36.75" style="403" customWidth="1"/>
    <col min="10499" max="10499" width="11.625" style="403" customWidth="1"/>
    <col min="10500" max="10500" width="8.125" style="403" customWidth="1"/>
    <col min="10501" max="10501" width="36.5" style="403" customWidth="1"/>
    <col min="10502" max="10502" width="10.75" style="403" customWidth="1"/>
    <col min="10503" max="10503" width="8.125" style="403" customWidth="1"/>
    <col min="10504" max="10504" width="9.125" style="403" customWidth="1"/>
    <col min="10505" max="10508" width="0" style="403" hidden="1" customWidth="1"/>
    <col min="10509" max="10753" width="9" style="403"/>
    <col min="10754" max="10754" width="36.75" style="403" customWidth="1"/>
    <col min="10755" max="10755" width="11.625" style="403" customWidth="1"/>
    <col min="10756" max="10756" width="8.125" style="403" customWidth="1"/>
    <col min="10757" max="10757" width="36.5" style="403" customWidth="1"/>
    <col min="10758" max="10758" width="10.75" style="403" customWidth="1"/>
    <col min="10759" max="10759" width="8.125" style="403" customWidth="1"/>
    <col min="10760" max="10760" width="9.125" style="403" customWidth="1"/>
    <col min="10761" max="10764" width="0" style="403" hidden="1" customWidth="1"/>
    <col min="10765" max="11009" width="9" style="403"/>
    <col min="11010" max="11010" width="36.75" style="403" customWidth="1"/>
    <col min="11011" max="11011" width="11.625" style="403" customWidth="1"/>
    <col min="11012" max="11012" width="8.125" style="403" customWidth="1"/>
    <col min="11013" max="11013" width="36.5" style="403" customWidth="1"/>
    <col min="11014" max="11014" width="10.75" style="403" customWidth="1"/>
    <col min="11015" max="11015" width="8.125" style="403" customWidth="1"/>
    <col min="11016" max="11016" width="9.125" style="403" customWidth="1"/>
    <col min="11017" max="11020" width="0" style="403" hidden="1" customWidth="1"/>
    <col min="11021" max="11265" width="9" style="403"/>
    <col min="11266" max="11266" width="36.75" style="403" customWidth="1"/>
    <col min="11267" max="11267" width="11.625" style="403" customWidth="1"/>
    <col min="11268" max="11268" width="8.125" style="403" customWidth="1"/>
    <col min="11269" max="11269" width="36.5" style="403" customWidth="1"/>
    <col min="11270" max="11270" width="10.75" style="403" customWidth="1"/>
    <col min="11271" max="11271" width="8.125" style="403" customWidth="1"/>
    <col min="11272" max="11272" width="9.125" style="403" customWidth="1"/>
    <col min="11273" max="11276" width="0" style="403" hidden="1" customWidth="1"/>
    <col min="11277" max="11521" width="9" style="403"/>
    <col min="11522" max="11522" width="36.75" style="403" customWidth="1"/>
    <col min="11523" max="11523" width="11.625" style="403" customWidth="1"/>
    <col min="11524" max="11524" width="8.125" style="403" customWidth="1"/>
    <col min="11525" max="11525" width="36.5" style="403" customWidth="1"/>
    <col min="11526" max="11526" width="10.75" style="403" customWidth="1"/>
    <col min="11527" max="11527" width="8.125" style="403" customWidth="1"/>
    <col min="11528" max="11528" width="9.125" style="403" customWidth="1"/>
    <col min="11529" max="11532" width="0" style="403" hidden="1" customWidth="1"/>
    <col min="11533" max="11777" width="9" style="403"/>
    <col min="11778" max="11778" width="36.75" style="403" customWidth="1"/>
    <col min="11779" max="11779" width="11.625" style="403" customWidth="1"/>
    <col min="11780" max="11780" width="8.125" style="403" customWidth="1"/>
    <col min="11781" max="11781" width="36.5" style="403" customWidth="1"/>
    <col min="11782" max="11782" width="10.75" style="403" customWidth="1"/>
    <col min="11783" max="11783" width="8.125" style="403" customWidth="1"/>
    <col min="11784" max="11784" width="9.125" style="403" customWidth="1"/>
    <col min="11785" max="11788" width="0" style="403" hidden="1" customWidth="1"/>
    <col min="11789" max="12033" width="9" style="403"/>
    <col min="12034" max="12034" width="36.75" style="403" customWidth="1"/>
    <col min="12035" max="12035" width="11.625" style="403" customWidth="1"/>
    <col min="12036" max="12036" width="8.125" style="403" customWidth="1"/>
    <col min="12037" max="12037" width="36.5" style="403" customWidth="1"/>
    <col min="12038" max="12038" width="10.75" style="403" customWidth="1"/>
    <col min="12039" max="12039" width="8.125" style="403" customWidth="1"/>
    <col min="12040" max="12040" width="9.125" style="403" customWidth="1"/>
    <col min="12041" max="12044" width="0" style="403" hidden="1" customWidth="1"/>
    <col min="12045" max="12289" width="9" style="403"/>
    <col min="12290" max="12290" width="36.75" style="403" customWidth="1"/>
    <col min="12291" max="12291" width="11.625" style="403" customWidth="1"/>
    <col min="12292" max="12292" width="8.125" style="403" customWidth="1"/>
    <col min="12293" max="12293" width="36.5" style="403" customWidth="1"/>
    <col min="12294" max="12294" width="10.75" style="403" customWidth="1"/>
    <col min="12295" max="12295" width="8.125" style="403" customWidth="1"/>
    <col min="12296" max="12296" width="9.125" style="403" customWidth="1"/>
    <col min="12297" max="12300" width="0" style="403" hidden="1" customWidth="1"/>
    <col min="12301" max="12545" width="9" style="403"/>
    <col min="12546" max="12546" width="36.75" style="403" customWidth="1"/>
    <col min="12547" max="12547" width="11.625" style="403" customWidth="1"/>
    <col min="12548" max="12548" width="8.125" style="403" customWidth="1"/>
    <col min="12549" max="12549" width="36.5" style="403" customWidth="1"/>
    <col min="12550" max="12550" width="10.75" style="403" customWidth="1"/>
    <col min="12551" max="12551" width="8.125" style="403" customWidth="1"/>
    <col min="12552" max="12552" width="9.125" style="403" customWidth="1"/>
    <col min="12553" max="12556" width="0" style="403" hidden="1" customWidth="1"/>
    <col min="12557" max="12801" width="9" style="403"/>
    <col min="12802" max="12802" width="36.75" style="403" customWidth="1"/>
    <col min="12803" max="12803" width="11.625" style="403" customWidth="1"/>
    <col min="12804" max="12804" width="8.125" style="403" customWidth="1"/>
    <col min="12805" max="12805" width="36.5" style="403" customWidth="1"/>
    <col min="12806" max="12806" width="10.75" style="403" customWidth="1"/>
    <col min="12807" max="12807" width="8.125" style="403" customWidth="1"/>
    <col min="12808" max="12808" width="9.125" style="403" customWidth="1"/>
    <col min="12809" max="12812" width="0" style="403" hidden="1" customWidth="1"/>
    <col min="12813" max="13057" width="9" style="403"/>
    <col min="13058" max="13058" width="36.75" style="403" customWidth="1"/>
    <col min="13059" max="13059" width="11.625" style="403" customWidth="1"/>
    <col min="13060" max="13060" width="8.125" style="403" customWidth="1"/>
    <col min="13061" max="13061" width="36.5" style="403" customWidth="1"/>
    <col min="13062" max="13062" width="10.75" style="403" customWidth="1"/>
    <col min="13063" max="13063" width="8.125" style="403" customWidth="1"/>
    <col min="13064" max="13064" width="9.125" style="403" customWidth="1"/>
    <col min="13065" max="13068" width="0" style="403" hidden="1" customWidth="1"/>
    <col min="13069" max="13313" width="9" style="403"/>
    <col min="13314" max="13314" width="36.75" style="403" customWidth="1"/>
    <col min="13315" max="13315" width="11.625" style="403" customWidth="1"/>
    <col min="13316" max="13316" width="8.125" style="403" customWidth="1"/>
    <col min="13317" max="13317" width="36.5" style="403" customWidth="1"/>
    <col min="13318" max="13318" width="10.75" style="403" customWidth="1"/>
    <col min="13319" max="13319" width="8.125" style="403" customWidth="1"/>
    <col min="13320" max="13320" width="9.125" style="403" customWidth="1"/>
    <col min="13321" max="13324" width="0" style="403" hidden="1" customWidth="1"/>
    <col min="13325" max="13569" width="9" style="403"/>
    <col min="13570" max="13570" width="36.75" style="403" customWidth="1"/>
    <col min="13571" max="13571" width="11.625" style="403" customWidth="1"/>
    <col min="13572" max="13572" width="8.125" style="403" customWidth="1"/>
    <col min="13573" max="13573" width="36.5" style="403" customWidth="1"/>
    <col min="13574" max="13574" width="10.75" style="403" customWidth="1"/>
    <col min="13575" max="13575" width="8.125" style="403" customWidth="1"/>
    <col min="13576" max="13576" width="9.125" style="403" customWidth="1"/>
    <col min="13577" max="13580" width="0" style="403" hidden="1" customWidth="1"/>
    <col min="13581" max="13825" width="9" style="403"/>
    <col min="13826" max="13826" width="36.75" style="403" customWidth="1"/>
    <col min="13827" max="13827" width="11.625" style="403" customWidth="1"/>
    <col min="13828" max="13828" width="8.125" style="403" customWidth="1"/>
    <col min="13829" max="13829" width="36.5" style="403" customWidth="1"/>
    <col min="13830" max="13830" width="10.75" style="403" customWidth="1"/>
    <col min="13831" max="13831" width="8.125" style="403" customWidth="1"/>
    <col min="13832" max="13832" width="9.125" style="403" customWidth="1"/>
    <col min="13833" max="13836" width="0" style="403" hidden="1" customWidth="1"/>
    <col min="13837" max="14081" width="9" style="403"/>
    <col min="14082" max="14082" width="36.75" style="403" customWidth="1"/>
    <col min="14083" max="14083" width="11.625" style="403" customWidth="1"/>
    <col min="14084" max="14084" width="8.125" style="403" customWidth="1"/>
    <col min="14085" max="14085" width="36.5" style="403" customWidth="1"/>
    <col min="14086" max="14086" width="10.75" style="403" customWidth="1"/>
    <col min="14087" max="14087" width="8.125" style="403" customWidth="1"/>
    <col min="14088" max="14088" width="9.125" style="403" customWidth="1"/>
    <col min="14089" max="14092" width="0" style="403" hidden="1" customWidth="1"/>
    <col min="14093" max="14337" width="9" style="403"/>
    <col min="14338" max="14338" width="36.75" style="403" customWidth="1"/>
    <col min="14339" max="14339" width="11.625" style="403" customWidth="1"/>
    <col min="14340" max="14340" width="8.125" style="403" customWidth="1"/>
    <col min="14341" max="14341" width="36.5" style="403" customWidth="1"/>
    <col min="14342" max="14342" width="10.75" style="403" customWidth="1"/>
    <col min="14343" max="14343" width="8.125" style="403" customWidth="1"/>
    <col min="14344" max="14344" width="9.125" style="403" customWidth="1"/>
    <col min="14345" max="14348" width="0" style="403" hidden="1" customWidth="1"/>
    <col min="14349" max="14593" width="9" style="403"/>
    <col min="14594" max="14594" width="36.75" style="403" customWidth="1"/>
    <col min="14595" max="14595" width="11.625" style="403" customWidth="1"/>
    <col min="14596" max="14596" width="8.125" style="403" customWidth="1"/>
    <col min="14597" max="14597" width="36.5" style="403" customWidth="1"/>
    <col min="14598" max="14598" width="10.75" style="403" customWidth="1"/>
    <col min="14599" max="14599" width="8.125" style="403" customWidth="1"/>
    <col min="14600" max="14600" width="9.125" style="403" customWidth="1"/>
    <col min="14601" max="14604" width="0" style="403" hidden="1" customWidth="1"/>
    <col min="14605" max="14849" width="9" style="403"/>
    <col min="14850" max="14850" width="36.75" style="403" customWidth="1"/>
    <col min="14851" max="14851" width="11.625" style="403" customWidth="1"/>
    <col min="14852" max="14852" width="8.125" style="403" customWidth="1"/>
    <col min="14853" max="14853" width="36.5" style="403" customWidth="1"/>
    <col min="14854" max="14854" width="10.75" style="403" customWidth="1"/>
    <col min="14855" max="14855" width="8.125" style="403" customWidth="1"/>
    <col min="14856" max="14856" width="9.125" style="403" customWidth="1"/>
    <col min="14857" max="14860" width="0" style="403" hidden="1" customWidth="1"/>
    <col min="14861" max="15105" width="9" style="403"/>
    <col min="15106" max="15106" width="36.75" style="403" customWidth="1"/>
    <col min="15107" max="15107" width="11.625" style="403" customWidth="1"/>
    <col min="15108" max="15108" width="8.125" style="403" customWidth="1"/>
    <col min="15109" max="15109" width="36.5" style="403" customWidth="1"/>
    <col min="15110" max="15110" width="10.75" style="403" customWidth="1"/>
    <col min="15111" max="15111" width="8.125" style="403" customWidth="1"/>
    <col min="15112" max="15112" width="9.125" style="403" customWidth="1"/>
    <col min="15113" max="15116" width="0" style="403" hidden="1" customWidth="1"/>
    <col min="15117" max="15361" width="9" style="403"/>
    <col min="15362" max="15362" width="36.75" style="403" customWidth="1"/>
    <col min="15363" max="15363" width="11.625" style="403" customWidth="1"/>
    <col min="15364" max="15364" width="8.125" style="403" customWidth="1"/>
    <col min="15365" max="15365" width="36.5" style="403" customWidth="1"/>
    <col min="15366" max="15366" width="10.75" style="403" customWidth="1"/>
    <col min="15367" max="15367" width="8.125" style="403" customWidth="1"/>
    <col min="15368" max="15368" width="9.125" style="403" customWidth="1"/>
    <col min="15369" max="15372" width="0" style="403" hidden="1" customWidth="1"/>
    <col min="15373" max="15617" width="9" style="403"/>
    <col min="15618" max="15618" width="36.75" style="403" customWidth="1"/>
    <col min="15619" max="15619" width="11.625" style="403" customWidth="1"/>
    <col min="15620" max="15620" width="8.125" style="403" customWidth="1"/>
    <col min="15621" max="15621" width="36.5" style="403" customWidth="1"/>
    <col min="15622" max="15622" width="10.75" style="403" customWidth="1"/>
    <col min="15623" max="15623" width="8.125" style="403" customWidth="1"/>
    <col min="15624" max="15624" width="9.125" style="403" customWidth="1"/>
    <col min="15625" max="15628" width="0" style="403" hidden="1" customWidth="1"/>
    <col min="15629" max="15873" width="9" style="403"/>
    <col min="15874" max="15874" width="36.75" style="403" customWidth="1"/>
    <col min="15875" max="15875" width="11.625" style="403" customWidth="1"/>
    <col min="15876" max="15876" width="8.125" style="403" customWidth="1"/>
    <col min="15877" max="15877" width="36.5" style="403" customWidth="1"/>
    <col min="15878" max="15878" width="10.75" style="403" customWidth="1"/>
    <col min="15879" max="15879" width="8.125" style="403" customWidth="1"/>
    <col min="15880" max="15880" width="9.125" style="403" customWidth="1"/>
    <col min="15881" max="15884" width="0" style="403" hidden="1" customWidth="1"/>
    <col min="15885" max="16129" width="9" style="403"/>
    <col min="16130" max="16130" width="36.75" style="403" customWidth="1"/>
    <col min="16131" max="16131" width="11.625" style="403" customWidth="1"/>
    <col min="16132" max="16132" width="8.125" style="403" customWidth="1"/>
    <col min="16133" max="16133" width="36.5" style="403" customWidth="1"/>
    <col min="16134" max="16134" width="10.75" style="403" customWidth="1"/>
    <col min="16135" max="16135" width="8.125" style="403" customWidth="1"/>
    <col min="16136" max="16136" width="9.125" style="403" customWidth="1"/>
    <col min="16137" max="16140" width="0" style="403" hidden="1" customWidth="1"/>
    <col min="16141" max="16384" width="9" style="403"/>
  </cols>
  <sheetData>
    <row r="1" spans="1:14" ht="18.75">
      <c r="A1" s="452" t="s">
        <v>1229</v>
      </c>
      <c r="B1" s="452"/>
      <c r="C1" s="452"/>
      <c r="D1" s="452"/>
      <c r="E1" s="452"/>
      <c r="F1" s="452"/>
      <c r="G1" s="452"/>
      <c r="H1" s="452"/>
      <c r="I1" s="452"/>
      <c r="J1" s="452"/>
      <c r="K1" s="452"/>
      <c r="L1" s="452"/>
      <c r="M1" s="452"/>
      <c r="N1" s="452"/>
    </row>
    <row r="2" spans="1:14" ht="24">
      <c r="A2" s="453" t="s">
        <v>1303</v>
      </c>
      <c r="B2" s="453"/>
      <c r="C2" s="453"/>
      <c r="D2" s="453"/>
      <c r="E2" s="453"/>
      <c r="F2" s="453"/>
      <c r="G2" s="453"/>
      <c r="H2" s="453"/>
      <c r="I2" s="453"/>
      <c r="J2" s="453"/>
      <c r="K2" s="453"/>
      <c r="L2" s="453"/>
      <c r="M2" s="453"/>
      <c r="N2" s="453"/>
    </row>
    <row r="3" spans="1:14" ht="18.75">
      <c r="A3" s="457"/>
      <c r="B3" s="458"/>
      <c r="C3" s="404"/>
      <c r="D3" s="404"/>
      <c r="E3" s="404"/>
      <c r="F3" s="404"/>
      <c r="G3" s="404"/>
      <c r="H3" s="397"/>
      <c r="J3" s="404"/>
      <c r="K3" s="404"/>
      <c r="L3" s="404"/>
      <c r="M3" s="404"/>
      <c r="N3" s="122" t="s">
        <v>1230</v>
      </c>
    </row>
    <row r="4" spans="1:14" ht="56.25">
      <c r="A4" s="97" t="s">
        <v>1231</v>
      </c>
      <c r="B4" s="98" t="s">
        <v>1232</v>
      </c>
      <c r="C4" s="98" t="s">
        <v>1233</v>
      </c>
      <c r="D4" s="98" t="s">
        <v>1234</v>
      </c>
      <c r="E4" s="98" t="s">
        <v>1235</v>
      </c>
      <c r="F4" s="98" t="s">
        <v>1236</v>
      </c>
      <c r="G4" s="99" t="s">
        <v>1237</v>
      </c>
      <c r="H4" s="97" t="s">
        <v>1238</v>
      </c>
      <c r="I4" s="98" t="s">
        <v>1232</v>
      </c>
      <c r="J4" s="98" t="s">
        <v>1233</v>
      </c>
      <c r="K4" s="98" t="s">
        <v>1234</v>
      </c>
      <c r="L4" s="98" t="s">
        <v>1235</v>
      </c>
      <c r="M4" s="98" t="s">
        <v>1236</v>
      </c>
      <c r="N4" s="99" t="s">
        <v>1237</v>
      </c>
    </row>
    <row r="5" spans="1:14" ht="18.75">
      <c r="A5" s="405" t="s">
        <v>24</v>
      </c>
      <c r="B5" s="123"/>
      <c r="C5" s="124"/>
      <c r="D5" s="124"/>
      <c r="E5" s="124"/>
      <c r="F5" s="124"/>
      <c r="G5" s="125"/>
      <c r="H5" s="405" t="s">
        <v>24</v>
      </c>
      <c r="I5" s="123"/>
      <c r="J5" s="124"/>
      <c r="K5" s="124"/>
      <c r="L5" s="124"/>
      <c r="M5" s="124"/>
      <c r="N5" s="125"/>
    </row>
    <row r="6" spans="1:14" ht="18.75">
      <c r="A6" s="406" t="s">
        <v>1225</v>
      </c>
      <c r="B6" s="123"/>
      <c r="C6" s="124"/>
      <c r="D6" s="124"/>
      <c r="E6" s="124"/>
      <c r="F6" s="124"/>
      <c r="G6" s="125"/>
      <c r="H6" s="406" t="s">
        <v>1226</v>
      </c>
      <c r="I6" s="123"/>
      <c r="J6" s="124"/>
      <c r="K6" s="124"/>
      <c r="L6" s="124"/>
      <c r="M6" s="124"/>
      <c r="N6" s="125"/>
    </row>
    <row r="7" spans="1:14">
      <c r="A7" s="127" t="s">
        <v>139</v>
      </c>
      <c r="B7" s="81"/>
      <c r="C7" s="112"/>
      <c r="D7" s="112"/>
      <c r="E7" s="112"/>
      <c r="F7" s="112"/>
      <c r="G7" s="128"/>
      <c r="H7" s="127" t="s">
        <v>140</v>
      </c>
      <c r="I7" s="81">
        <f>SUM(I8:I10)</f>
        <v>0</v>
      </c>
      <c r="J7" s="112"/>
      <c r="K7" s="112"/>
      <c r="L7" s="112"/>
      <c r="M7" s="112"/>
      <c r="N7" s="128"/>
    </row>
    <row r="8" spans="1:14">
      <c r="A8" s="129" t="s">
        <v>1239</v>
      </c>
      <c r="B8" s="81"/>
      <c r="C8" s="112"/>
      <c r="D8" s="112"/>
      <c r="E8" s="112"/>
      <c r="F8" s="112"/>
      <c r="G8" s="128"/>
      <c r="H8" s="129" t="s">
        <v>1239</v>
      </c>
      <c r="I8" s="81"/>
      <c r="J8" s="112"/>
      <c r="K8" s="112"/>
      <c r="L8" s="112"/>
      <c r="M8" s="112"/>
      <c r="N8" s="128"/>
    </row>
    <row r="9" spans="1:14">
      <c r="A9" s="129" t="s">
        <v>1240</v>
      </c>
      <c r="B9" s="81"/>
      <c r="C9" s="112"/>
      <c r="D9" s="112"/>
      <c r="E9" s="112"/>
      <c r="F9" s="112"/>
      <c r="G9" s="128"/>
      <c r="H9" s="129" t="s">
        <v>1240</v>
      </c>
      <c r="I9" s="81"/>
      <c r="J9" s="112"/>
      <c r="K9" s="112"/>
      <c r="L9" s="112"/>
      <c r="M9" s="112"/>
      <c r="N9" s="128"/>
    </row>
    <row r="10" spans="1:14">
      <c r="A10" s="129" t="s">
        <v>1241</v>
      </c>
      <c r="B10" s="81"/>
      <c r="C10" s="112"/>
      <c r="D10" s="112"/>
      <c r="E10" s="112"/>
      <c r="F10" s="112"/>
      <c r="G10" s="128"/>
      <c r="H10" s="129" t="s">
        <v>1241</v>
      </c>
      <c r="I10" s="81"/>
      <c r="J10" s="112"/>
      <c r="K10" s="112"/>
      <c r="L10" s="112"/>
      <c r="M10" s="112"/>
      <c r="N10" s="128"/>
    </row>
    <row r="11" spans="1:14">
      <c r="A11" s="127" t="s">
        <v>1242</v>
      </c>
      <c r="B11" s="81">
        <f>B12+B13</f>
        <v>0</v>
      </c>
      <c r="C11" s="112"/>
      <c r="D11" s="112"/>
      <c r="E11" s="112"/>
      <c r="F11" s="112"/>
      <c r="G11" s="128"/>
      <c r="H11" s="127" t="s">
        <v>1243</v>
      </c>
      <c r="I11" s="81">
        <f>I12+I13</f>
        <v>0</v>
      </c>
      <c r="J11" s="112"/>
      <c r="K11" s="112"/>
      <c r="L11" s="112"/>
      <c r="M11" s="112"/>
      <c r="N11" s="128"/>
    </row>
    <row r="12" spans="1:14" ht="24">
      <c r="A12" s="136" t="s">
        <v>1244</v>
      </c>
      <c r="B12" s="81"/>
      <c r="C12" s="112"/>
      <c r="D12" s="112"/>
      <c r="E12" s="112"/>
      <c r="F12" s="112"/>
      <c r="G12" s="128"/>
      <c r="H12" s="129" t="s">
        <v>1245</v>
      </c>
      <c r="I12" s="81"/>
      <c r="J12" s="112"/>
      <c r="K12" s="112"/>
      <c r="L12" s="112"/>
      <c r="M12" s="112"/>
      <c r="N12" s="128"/>
    </row>
    <row r="13" spans="1:14">
      <c r="A13" s="129" t="s">
        <v>147</v>
      </c>
      <c r="B13" s="81"/>
      <c r="C13" s="112"/>
      <c r="D13" s="112"/>
      <c r="E13" s="112"/>
      <c r="F13" s="112"/>
      <c r="G13" s="128"/>
      <c r="H13" s="129" t="s">
        <v>147</v>
      </c>
      <c r="I13" s="81"/>
      <c r="J13" s="112"/>
      <c r="K13" s="112"/>
      <c r="L13" s="112"/>
      <c r="M13" s="112"/>
      <c r="N13" s="128"/>
    </row>
    <row r="14" spans="1:14">
      <c r="A14" s="127" t="s">
        <v>148</v>
      </c>
      <c r="B14" s="81"/>
      <c r="C14" s="112"/>
      <c r="D14" s="112"/>
      <c r="E14" s="112"/>
      <c r="F14" s="112"/>
      <c r="G14" s="128"/>
      <c r="H14" s="127" t="s">
        <v>149</v>
      </c>
      <c r="I14" s="81"/>
      <c r="J14" s="112"/>
      <c r="K14" s="112"/>
      <c r="L14" s="112"/>
      <c r="M14" s="112"/>
      <c r="N14" s="128"/>
    </row>
    <row r="15" spans="1:14">
      <c r="A15" s="127" t="s">
        <v>150</v>
      </c>
      <c r="B15" s="81"/>
      <c r="C15" s="112"/>
      <c r="D15" s="112"/>
      <c r="E15" s="112"/>
      <c r="F15" s="112"/>
      <c r="G15" s="128"/>
      <c r="H15" s="127" t="s">
        <v>151</v>
      </c>
      <c r="I15" s="81"/>
      <c r="J15" s="112"/>
      <c r="K15" s="112"/>
      <c r="L15" s="112"/>
      <c r="M15" s="112"/>
      <c r="N15" s="128"/>
    </row>
    <row r="16" spans="1:14">
      <c r="A16" s="407"/>
      <c r="B16" s="408"/>
      <c r="C16" s="408"/>
      <c r="D16" s="408"/>
      <c r="E16" s="408"/>
      <c r="F16" s="408"/>
      <c r="G16" s="408"/>
      <c r="H16" s="409" t="s">
        <v>152</v>
      </c>
      <c r="I16" s="408"/>
      <c r="J16" s="408"/>
      <c r="K16" s="408"/>
      <c r="L16" s="408"/>
      <c r="M16" s="408"/>
      <c r="N16" s="408"/>
    </row>
    <row r="17" spans="1:14" s="396" customFormat="1">
      <c r="A17" s="459" t="s">
        <v>1227</v>
      </c>
      <c r="B17" s="459"/>
      <c r="C17" s="459"/>
      <c r="D17" s="459"/>
      <c r="E17" s="459"/>
      <c r="F17" s="459"/>
      <c r="G17" s="459"/>
      <c r="H17" s="459"/>
      <c r="I17" s="459"/>
      <c r="J17" s="459"/>
      <c r="K17" s="459"/>
      <c r="L17" s="459"/>
      <c r="M17" s="459"/>
      <c r="N17" s="459"/>
    </row>
    <row r="18" spans="1:14">
      <c r="A18" s="456" t="s">
        <v>171</v>
      </c>
      <c r="B18" s="456"/>
      <c r="C18" s="456"/>
      <c r="D18" s="456"/>
      <c r="E18" s="456"/>
      <c r="F18" s="456"/>
      <c r="G18" s="456"/>
      <c r="H18" s="456"/>
      <c r="I18" s="456"/>
      <c r="J18" s="456"/>
      <c r="K18" s="456"/>
      <c r="L18" s="456"/>
      <c r="M18" s="456"/>
    </row>
    <row r="19" spans="1:14">
      <c r="A19" s="403"/>
      <c r="B19" s="410"/>
      <c r="C19" s="410"/>
      <c r="D19" s="410"/>
      <c r="E19" s="410"/>
      <c r="F19" s="410"/>
      <c r="I19" s="410"/>
      <c r="J19" s="410"/>
      <c r="K19" s="410"/>
      <c r="L19" s="410"/>
      <c r="M19" s="410"/>
    </row>
    <row r="20" spans="1:14">
      <c r="A20" s="403"/>
    </row>
    <row r="21" spans="1:14">
      <c r="A21" s="403"/>
    </row>
    <row r="22" spans="1:14">
      <c r="A22" s="403"/>
    </row>
    <row r="23" spans="1:14">
      <c r="A23" s="403"/>
    </row>
    <row r="24" spans="1:14">
      <c r="A24" s="403"/>
    </row>
    <row r="25" spans="1:14">
      <c r="A25" s="403"/>
    </row>
    <row r="26" spans="1:14">
      <c r="A26" s="403"/>
    </row>
    <row r="27" spans="1:14">
      <c r="A27" s="403"/>
    </row>
    <row r="28" spans="1:14">
      <c r="A28" s="403"/>
    </row>
    <row r="29" spans="1:14">
      <c r="A29" s="403"/>
    </row>
    <row r="30" spans="1:14">
      <c r="A30" s="403"/>
    </row>
    <row r="31" spans="1:14">
      <c r="A31" s="403"/>
    </row>
    <row r="32" spans="1:14">
      <c r="A32" s="403"/>
    </row>
    <row r="33" spans="1:1">
      <c r="A33" s="403"/>
    </row>
    <row r="34" spans="1:1">
      <c r="A34" s="403"/>
    </row>
    <row r="35" spans="1:1">
      <c r="A35" s="403"/>
    </row>
    <row r="36" spans="1:1">
      <c r="A36" s="403"/>
    </row>
  </sheetData>
  <mergeCells count="5">
    <mergeCell ref="A1:N1"/>
    <mergeCell ref="A2:N2"/>
    <mergeCell ref="A3:B3"/>
    <mergeCell ref="A17:N17"/>
    <mergeCell ref="A18:M18"/>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I39"/>
  <sheetViews>
    <sheetView topLeftCell="A4" workbookViewId="0">
      <selection activeCell="H22" sqref="H22"/>
    </sheetView>
  </sheetViews>
  <sheetFormatPr defaultColWidth="9" defaultRowHeight="13.5"/>
  <cols>
    <col min="1" max="1" width="30.25" style="137" customWidth="1"/>
    <col min="2" max="2" width="12.5" style="165" customWidth="1"/>
    <col min="3" max="3" width="9.25" style="286" customWidth="1"/>
    <col min="4" max="4" width="31.5" style="137" bestFit="1" customWidth="1"/>
    <col min="5" max="5" width="12" style="165" customWidth="1"/>
    <col min="6" max="6" width="9.5" style="137" customWidth="1"/>
    <col min="7" max="16384" width="9" style="137"/>
  </cols>
  <sheetData>
    <row r="1" spans="1:9" ht="18" customHeight="1">
      <c r="A1" s="431" t="s">
        <v>327</v>
      </c>
      <c r="B1" s="431"/>
      <c r="C1" s="431"/>
      <c r="D1" s="431"/>
      <c r="E1" s="431"/>
      <c r="F1" s="431"/>
    </row>
    <row r="2" spans="1:9" ht="24">
      <c r="A2" s="433" t="s">
        <v>1304</v>
      </c>
      <c r="B2" s="433"/>
      <c r="C2" s="433"/>
      <c r="D2" s="433"/>
      <c r="E2" s="433"/>
      <c r="F2" s="433"/>
    </row>
    <row r="3" spans="1:9" ht="22.5">
      <c r="A3" s="138"/>
      <c r="B3" s="228"/>
      <c r="C3" s="281"/>
      <c r="D3" s="138"/>
      <c r="E3" s="434" t="s">
        <v>19</v>
      </c>
      <c r="F3" s="434"/>
    </row>
    <row r="4" spans="1:9" ht="18.75">
      <c r="A4" s="139" t="s">
        <v>58</v>
      </c>
      <c r="B4" s="204" t="s">
        <v>16</v>
      </c>
      <c r="C4" s="282" t="s">
        <v>198</v>
      </c>
      <c r="D4" s="139" t="s">
        <v>1</v>
      </c>
      <c r="E4" s="204" t="s">
        <v>16</v>
      </c>
      <c r="F4" s="2" t="s">
        <v>198</v>
      </c>
    </row>
    <row r="5" spans="1:9" ht="18.75">
      <c r="A5" s="139" t="s">
        <v>24</v>
      </c>
      <c r="B5" s="229">
        <f>SUM(B6,B29)</f>
        <v>6616</v>
      </c>
      <c r="C5" s="282"/>
      <c r="D5" s="139" t="s">
        <v>267</v>
      </c>
      <c r="E5" s="229">
        <f>SUM(E6,E29)</f>
        <v>6616</v>
      </c>
      <c r="F5" s="2"/>
    </row>
    <row r="6" spans="1:9" ht="18.75">
      <c r="A6" s="3" t="s">
        <v>3</v>
      </c>
      <c r="B6" s="229">
        <f>SUM(B7,B21)</f>
        <v>15</v>
      </c>
      <c r="C6" s="289"/>
      <c r="D6" s="3" t="s">
        <v>4</v>
      </c>
      <c r="E6" s="229">
        <f>SUM(E7:E27)</f>
        <v>6616</v>
      </c>
      <c r="F6" s="140">
        <v>9.6</v>
      </c>
      <c r="I6" s="425"/>
    </row>
    <row r="7" spans="1:9">
      <c r="A7" s="73" t="s">
        <v>268</v>
      </c>
      <c r="B7" s="230">
        <f>SUM(B8:B20)</f>
        <v>0</v>
      </c>
      <c r="C7" s="287"/>
      <c r="D7" s="73" t="s">
        <v>1215</v>
      </c>
      <c r="E7" s="230">
        <v>1566</v>
      </c>
      <c r="F7" s="141">
        <v>8.9</v>
      </c>
      <c r="H7" s="425"/>
    </row>
    <row r="8" spans="1:9">
      <c r="A8" s="365" t="s">
        <v>5</v>
      </c>
      <c r="B8" s="230"/>
      <c r="C8" s="287"/>
      <c r="D8" s="73" t="s">
        <v>851</v>
      </c>
      <c r="E8" s="230">
        <v>15</v>
      </c>
      <c r="F8" s="141">
        <v>36.4</v>
      </c>
      <c r="H8" s="425"/>
    </row>
    <row r="9" spans="1:9">
      <c r="A9" s="365" t="s">
        <v>910</v>
      </c>
      <c r="B9" s="230"/>
      <c r="C9" s="287"/>
      <c r="D9" s="73" t="s">
        <v>853</v>
      </c>
      <c r="E9" s="230">
        <v>341</v>
      </c>
      <c r="F9" s="141">
        <v>44.5</v>
      </c>
      <c r="H9" s="425"/>
    </row>
    <row r="10" spans="1:9">
      <c r="A10" s="365" t="s">
        <v>911</v>
      </c>
      <c r="B10" s="230"/>
      <c r="C10" s="287"/>
      <c r="D10" s="73" t="s">
        <v>855</v>
      </c>
      <c r="E10" s="230"/>
      <c r="F10" s="141"/>
      <c r="H10" s="425"/>
    </row>
    <row r="11" spans="1:9">
      <c r="A11" s="365" t="s">
        <v>912</v>
      </c>
      <c r="B11" s="230"/>
      <c r="C11" s="287"/>
      <c r="D11" s="73" t="s">
        <v>857</v>
      </c>
      <c r="E11" s="230"/>
      <c r="F11" s="141"/>
      <c r="H11" s="425"/>
    </row>
    <row r="12" spans="1:9">
      <c r="A12" s="365" t="s">
        <v>913</v>
      </c>
      <c r="B12" s="230"/>
      <c r="C12" s="287"/>
      <c r="D12" s="73" t="s">
        <v>859</v>
      </c>
      <c r="E12" s="230">
        <v>152</v>
      </c>
      <c r="F12" s="141">
        <v>-39.200000000000003</v>
      </c>
      <c r="H12" s="425"/>
    </row>
    <row r="13" spans="1:9">
      <c r="A13" s="365" t="s">
        <v>914</v>
      </c>
      <c r="B13" s="230"/>
      <c r="C13" s="287"/>
      <c r="D13" s="73" t="s">
        <v>861</v>
      </c>
      <c r="E13" s="230">
        <v>2185</v>
      </c>
      <c r="F13" s="141">
        <v>11.6</v>
      </c>
      <c r="H13" s="425"/>
    </row>
    <row r="14" spans="1:9">
      <c r="A14" s="365" t="s">
        <v>915</v>
      </c>
      <c r="B14" s="230"/>
      <c r="C14" s="287"/>
      <c r="D14" s="73" t="s">
        <v>1071</v>
      </c>
      <c r="E14" s="230">
        <v>128</v>
      </c>
      <c r="F14" s="141">
        <v>11.3</v>
      </c>
      <c r="H14" s="425"/>
    </row>
    <row r="15" spans="1:9">
      <c r="A15" s="73" t="s">
        <v>916</v>
      </c>
      <c r="B15" s="230"/>
      <c r="C15" s="287"/>
      <c r="D15" s="73" t="s">
        <v>864</v>
      </c>
      <c r="E15" s="230">
        <v>37</v>
      </c>
      <c r="F15" s="141">
        <v>-64.400000000000006</v>
      </c>
      <c r="H15" s="425"/>
    </row>
    <row r="16" spans="1:9">
      <c r="A16" s="73" t="s">
        <v>917</v>
      </c>
      <c r="B16" s="230"/>
      <c r="C16" s="287"/>
      <c r="D16" s="73" t="s">
        <v>866</v>
      </c>
      <c r="E16" s="230">
        <v>1145</v>
      </c>
      <c r="F16" s="141">
        <v>92.8</v>
      </c>
      <c r="H16" s="425"/>
    </row>
    <row r="17" spans="1:8">
      <c r="A17" s="365" t="s">
        <v>918</v>
      </c>
      <c r="B17" s="230"/>
      <c r="C17" s="287"/>
      <c r="D17" s="73" t="s">
        <v>868</v>
      </c>
      <c r="E17" s="230">
        <v>678</v>
      </c>
      <c r="F17" s="141">
        <v>-41.4</v>
      </c>
      <c r="H17" s="425"/>
    </row>
    <row r="18" spans="1:8">
      <c r="A18" s="365" t="s">
        <v>919</v>
      </c>
      <c r="B18" s="230"/>
      <c r="C18" s="287"/>
      <c r="D18" s="73" t="s">
        <v>870</v>
      </c>
      <c r="E18" s="230"/>
      <c r="F18" s="141"/>
      <c r="H18" s="425"/>
    </row>
    <row r="19" spans="1:8">
      <c r="A19" s="365" t="s">
        <v>920</v>
      </c>
      <c r="B19" s="230"/>
      <c r="C19" s="287"/>
      <c r="D19" s="73" t="s">
        <v>1213</v>
      </c>
      <c r="E19" s="230">
        <v>14</v>
      </c>
      <c r="F19" s="141">
        <v>-17.600000000000001</v>
      </c>
      <c r="H19" s="425"/>
    </row>
    <row r="20" spans="1:8">
      <c r="A20" s="143" t="s">
        <v>921</v>
      </c>
      <c r="B20" s="230"/>
      <c r="C20" s="287"/>
      <c r="D20" s="73" t="s">
        <v>873</v>
      </c>
      <c r="E20" s="230"/>
      <c r="F20" s="141"/>
      <c r="H20" s="425"/>
    </row>
    <row r="21" spans="1:8">
      <c r="A21" s="73" t="s">
        <v>269</v>
      </c>
      <c r="B21" s="230">
        <f>SUM(B22:B27)</f>
        <v>15</v>
      </c>
      <c r="C21" s="287"/>
      <c r="D21" s="73" t="s">
        <v>875</v>
      </c>
      <c r="E21" s="230"/>
      <c r="F21" s="141"/>
      <c r="H21" s="425"/>
    </row>
    <row r="22" spans="1:8">
      <c r="A22" s="73" t="s">
        <v>7</v>
      </c>
      <c r="B22" s="230"/>
      <c r="C22" s="287"/>
      <c r="D22" s="73" t="s">
        <v>877</v>
      </c>
      <c r="E22" s="230"/>
      <c r="F22" s="141"/>
      <c r="H22" s="425"/>
    </row>
    <row r="23" spans="1:8">
      <c r="A23" s="73" t="s">
        <v>13</v>
      </c>
      <c r="B23" s="230"/>
      <c r="C23" s="287"/>
      <c r="D23" s="75" t="s">
        <v>879</v>
      </c>
      <c r="E23" s="230">
        <v>137</v>
      </c>
      <c r="F23" s="141">
        <v>2.2000000000000002</v>
      </c>
      <c r="H23" s="425"/>
    </row>
    <row r="24" spans="1:8">
      <c r="A24" s="73" t="s">
        <v>14</v>
      </c>
      <c r="B24" s="230"/>
      <c r="C24" s="287"/>
      <c r="D24" s="73" t="s">
        <v>1081</v>
      </c>
      <c r="E24" s="230">
        <v>28</v>
      </c>
      <c r="F24" s="141">
        <v>27.3</v>
      </c>
      <c r="H24" s="425"/>
    </row>
    <row r="25" spans="1:8">
      <c r="A25" s="143" t="s">
        <v>270</v>
      </c>
      <c r="B25" s="231">
        <v>15</v>
      </c>
      <c r="C25" s="287">
        <v>-88.1</v>
      </c>
      <c r="D25" s="73" t="s">
        <v>1083</v>
      </c>
      <c r="E25" s="230">
        <v>190</v>
      </c>
      <c r="F25" s="141"/>
      <c r="H25" s="425"/>
    </row>
    <row r="26" spans="1:8">
      <c r="A26" s="144" t="s">
        <v>271</v>
      </c>
      <c r="B26" s="231"/>
      <c r="C26" s="287"/>
      <c r="D26" s="73" t="s">
        <v>923</v>
      </c>
      <c r="E26" s="230"/>
      <c r="F26" s="141"/>
      <c r="H26" s="425"/>
    </row>
    <row r="27" spans="1:8">
      <c r="A27" s="73" t="s">
        <v>15</v>
      </c>
      <c r="B27" s="231"/>
      <c r="C27" s="290"/>
      <c r="D27" s="73" t="s">
        <v>1086</v>
      </c>
      <c r="E27" s="230"/>
      <c r="F27" s="141"/>
      <c r="H27" s="425"/>
    </row>
    <row r="28" spans="1:8" ht="14.25">
      <c r="A28" s="145"/>
      <c r="B28" s="231"/>
      <c r="C28" s="283"/>
      <c r="D28" s="73"/>
      <c r="E28" s="230"/>
      <c r="F28" s="142"/>
      <c r="H28" s="425"/>
    </row>
    <row r="29" spans="1:8" ht="18.75">
      <c r="A29" s="3" t="s">
        <v>272</v>
      </c>
      <c r="B29" s="229">
        <f>SUM(B30:B34,B37)</f>
        <v>6601</v>
      </c>
      <c r="C29" s="288" t="s">
        <v>40</v>
      </c>
      <c r="D29" s="3" t="s">
        <v>273</v>
      </c>
      <c r="E29" s="229">
        <f>SUM(E30:E32)</f>
        <v>0</v>
      </c>
      <c r="F29" s="352" t="s">
        <v>40</v>
      </c>
      <c r="H29" s="425"/>
    </row>
    <row r="30" spans="1:8" ht="14.25">
      <c r="A30" s="371" t="s">
        <v>314</v>
      </c>
      <c r="B30" s="232">
        <v>4006</v>
      </c>
      <c r="C30" s="284">
        <v>-17.2</v>
      </c>
      <c r="D30" s="73" t="s">
        <v>330</v>
      </c>
      <c r="E30" s="230"/>
      <c r="F30" s="145"/>
    </row>
    <row r="31" spans="1:8" ht="14.25">
      <c r="A31" s="371" t="s">
        <v>316</v>
      </c>
      <c r="B31" s="232"/>
      <c r="C31" s="284"/>
      <c r="D31" s="371" t="s">
        <v>318</v>
      </c>
      <c r="E31" s="230"/>
      <c r="F31" s="145"/>
    </row>
    <row r="32" spans="1:8">
      <c r="A32" s="73" t="s">
        <v>274</v>
      </c>
      <c r="B32" s="232">
        <v>2347</v>
      </c>
      <c r="C32" s="285">
        <v>-10.7</v>
      </c>
      <c r="D32" s="73" t="s">
        <v>275</v>
      </c>
      <c r="E32" s="230"/>
      <c r="F32" s="145"/>
    </row>
    <row r="33" spans="1:6">
      <c r="A33" s="73" t="s">
        <v>276</v>
      </c>
      <c r="B33" s="230"/>
      <c r="C33" s="285"/>
      <c r="D33" s="73" t="s">
        <v>277</v>
      </c>
      <c r="E33" s="230"/>
      <c r="F33" s="73"/>
    </row>
    <row r="34" spans="1:6">
      <c r="A34" s="73" t="s">
        <v>895</v>
      </c>
      <c r="B34" s="232">
        <f>SUM(B35:B36)</f>
        <v>0</v>
      </c>
      <c r="C34" s="285"/>
      <c r="D34" s="73"/>
      <c r="E34" s="230"/>
      <c r="F34" s="73"/>
    </row>
    <row r="35" spans="1:6">
      <c r="A35" s="73" t="s">
        <v>887</v>
      </c>
      <c r="B35" s="232"/>
      <c r="C35" s="285"/>
      <c r="D35" s="73"/>
      <c r="E35" s="230"/>
      <c r="F35" s="73"/>
    </row>
    <row r="36" spans="1:6">
      <c r="A36" s="73" t="s">
        <v>888</v>
      </c>
      <c r="B36" s="232"/>
      <c r="C36" s="285"/>
      <c r="D36" s="73"/>
      <c r="E36" s="232"/>
      <c r="F36" s="73"/>
    </row>
    <row r="37" spans="1:6">
      <c r="A37" s="73" t="s">
        <v>892</v>
      </c>
      <c r="B37" s="232">
        <v>248</v>
      </c>
      <c r="C37" s="283">
        <v>281.5</v>
      </c>
      <c r="D37" s="73"/>
      <c r="E37" s="230"/>
      <c r="F37" s="73"/>
    </row>
    <row r="38" spans="1:6">
      <c r="A38" s="73"/>
      <c r="B38" s="232"/>
      <c r="C38" s="283"/>
      <c r="D38" s="73"/>
      <c r="E38" s="230"/>
      <c r="F38" s="73"/>
    </row>
    <row r="39" spans="1:6" ht="53.25" customHeight="1">
      <c r="A39" s="460" t="s">
        <v>282</v>
      </c>
      <c r="B39" s="460"/>
      <c r="C39" s="460"/>
      <c r="D39" s="460"/>
      <c r="E39" s="460"/>
      <c r="F39" s="460"/>
    </row>
  </sheetData>
  <mergeCells count="4">
    <mergeCell ref="A2:F2"/>
    <mergeCell ref="E3:F3"/>
    <mergeCell ref="A39:F39"/>
    <mergeCell ref="A1:F1"/>
  </mergeCells>
  <phoneticPr fontId="1" type="noConversion"/>
  <printOptions horizontalCentered="1"/>
  <pageMargins left="0.23622047244094491" right="0.23622047244094491" top="0.51181102362204722" bottom="0" header="0.31496062992125984" footer="0.31496062992125984"/>
  <pageSetup paperSize="9" scale="96"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FF0000"/>
  </sheetPr>
  <dimension ref="A1:D514"/>
  <sheetViews>
    <sheetView zoomScaleNormal="100" workbookViewId="0">
      <selection activeCell="E9" sqref="E9"/>
    </sheetView>
  </sheetViews>
  <sheetFormatPr defaultColWidth="21.5" defaultRowHeight="21.75" customHeight="1"/>
  <cols>
    <col min="1" max="1" width="49.125" style="27" customWidth="1"/>
    <col min="2" max="2" width="19" style="294" customWidth="1"/>
    <col min="3" max="16384" width="21.5" style="27"/>
  </cols>
  <sheetData>
    <row r="1" spans="1:2" ht="21.75" customHeight="1">
      <c r="A1" s="431" t="s">
        <v>1246</v>
      </c>
      <c r="B1" s="431"/>
    </row>
    <row r="2" spans="1:2" s="28" customFormat="1" ht="21.75" customHeight="1">
      <c r="A2" s="433" t="s">
        <v>1305</v>
      </c>
      <c r="B2" s="433"/>
    </row>
    <row r="3" spans="1:2" ht="21.75" customHeight="1">
      <c r="A3" s="461" t="s">
        <v>36</v>
      </c>
      <c r="B3" s="461"/>
    </row>
    <row r="4" spans="1:2" ht="19.5" customHeight="1">
      <c r="A4" s="295" t="s">
        <v>35</v>
      </c>
      <c r="B4" s="296" t="s">
        <v>176</v>
      </c>
    </row>
    <row r="5" spans="1:2" ht="19.5" customHeight="1">
      <c r="A5" s="297" t="s">
        <v>4</v>
      </c>
      <c r="B5" s="298">
        <f>B6+B101+B110+B168+B198+B266+B316+B346+B363+B443+B483+B494+B509</f>
        <v>6616</v>
      </c>
    </row>
    <row r="6" spans="1:2" s="307" customFormat="1" ht="19.5" customHeight="1">
      <c r="A6" s="305" t="s">
        <v>1214</v>
      </c>
      <c r="B6" s="306">
        <f>B7+B14+B21+B27+B31+B38+B42+B46+B53+B58+B62+B65+B68+B74+B79+B84+B88+B93+B95+B97+B99</f>
        <v>1566</v>
      </c>
    </row>
    <row r="7" spans="1:2" ht="19.5" customHeight="1">
      <c r="A7" s="308" t="s">
        <v>192</v>
      </c>
      <c r="B7" s="293">
        <v>19</v>
      </c>
    </row>
    <row r="8" spans="1:2" ht="19.5" customHeight="1">
      <c r="A8" s="308" t="s">
        <v>120</v>
      </c>
      <c r="B8" s="293"/>
    </row>
    <row r="9" spans="1:2" ht="19.5" customHeight="1">
      <c r="A9" s="308" t="s">
        <v>439</v>
      </c>
      <c r="B9" s="293"/>
    </row>
    <row r="10" spans="1:2" ht="19.5" customHeight="1">
      <c r="A10" s="309" t="s">
        <v>440</v>
      </c>
      <c r="B10" s="293"/>
    </row>
    <row r="11" spans="1:2" ht="19.5" customHeight="1">
      <c r="A11" s="299" t="s">
        <v>441</v>
      </c>
      <c r="B11" s="293"/>
    </row>
    <row r="12" spans="1:2" ht="19.5" customHeight="1">
      <c r="A12" s="299" t="s">
        <v>442</v>
      </c>
      <c r="B12" s="293">
        <v>19</v>
      </c>
    </row>
    <row r="13" spans="1:2" ht="19.5" customHeight="1">
      <c r="A13" s="299" t="s">
        <v>443</v>
      </c>
      <c r="B13" s="293"/>
    </row>
    <row r="14" spans="1:2" ht="19.5" customHeight="1">
      <c r="A14" s="308" t="s">
        <v>444</v>
      </c>
      <c r="B14" s="293"/>
    </row>
    <row r="15" spans="1:2" ht="19.5" customHeight="1">
      <c r="A15" s="308" t="s">
        <v>120</v>
      </c>
      <c r="B15" s="293"/>
    </row>
    <row r="16" spans="1:2" ht="19.5" customHeight="1">
      <c r="A16" s="308" t="s">
        <v>439</v>
      </c>
      <c r="B16" s="293"/>
    </row>
    <row r="17" spans="1:2" ht="19.5" customHeight="1">
      <c r="A17" s="309" t="s">
        <v>445</v>
      </c>
      <c r="B17" s="293"/>
    </row>
    <row r="18" spans="1:2" ht="19.5" customHeight="1">
      <c r="A18" s="309" t="s">
        <v>446</v>
      </c>
      <c r="B18" s="293"/>
    </row>
    <row r="19" spans="1:2" ht="19.5" customHeight="1">
      <c r="A19" s="309" t="s">
        <v>447</v>
      </c>
      <c r="B19" s="293"/>
    </row>
    <row r="20" spans="1:2" ht="19.5" customHeight="1">
      <c r="A20" s="309" t="s">
        <v>443</v>
      </c>
      <c r="B20" s="293"/>
    </row>
    <row r="21" spans="1:2" ht="19.5" customHeight="1">
      <c r="A21" s="308" t="s">
        <v>448</v>
      </c>
      <c r="B21" s="293">
        <v>1300</v>
      </c>
    </row>
    <row r="22" spans="1:2" ht="19.5" customHeight="1">
      <c r="A22" s="308" t="s">
        <v>120</v>
      </c>
      <c r="B22" s="293">
        <v>1297</v>
      </c>
    </row>
    <row r="23" spans="1:2" ht="19.5" customHeight="1">
      <c r="A23" s="308" t="s">
        <v>439</v>
      </c>
      <c r="B23" s="293">
        <v>3</v>
      </c>
    </row>
    <row r="24" spans="1:2" ht="19.5" customHeight="1">
      <c r="A24" s="308" t="s">
        <v>450</v>
      </c>
      <c r="B24" s="293"/>
    </row>
    <row r="25" spans="1:2" ht="19.5" customHeight="1">
      <c r="A25" s="309" t="s">
        <v>443</v>
      </c>
      <c r="B25" s="293"/>
    </row>
    <row r="26" spans="1:2" ht="19.5" customHeight="1">
      <c r="A26" s="309" t="s">
        <v>936</v>
      </c>
      <c r="B26" s="293"/>
    </row>
    <row r="27" spans="1:2" ht="19.5" customHeight="1">
      <c r="A27" s="308" t="s">
        <v>451</v>
      </c>
      <c r="B27" s="293"/>
    </row>
    <row r="28" spans="1:2" ht="19.5" customHeight="1">
      <c r="A28" s="308" t="s">
        <v>120</v>
      </c>
      <c r="B28" s="293"/>
    </row>
    <row r="29" spans="1:2" ht="19.5" customHeight="1">
      <c r="A29" s="308" t="s">
        <v>439</v>
      </c>
      <c r="B29" s="293"/>
    </row>
    <row r="30" spans="1:2" ht="19.5" customHeight="1">
      <c r="A30" s="308" t="s">
        <v>443</v>
      </c>
      <c r="B30" s="293"/>
    </row>
    <row r="31" spans="1:2" ht="19.5" customHeight="1">
      <c r="A31" s="309" t="s">
        <v>453</v>
      </c>
      <c r="B31" s="293"/>
    </row>
    <row r="32" spans="1:2" ht="19.5" customHeight="1">
      <c r="A32" s="309" t="s">
        <v>120</v>
      </c>
      <c r="B32" s="293"/>
    </row>
    <row r="33" spans="1:2" ht="19.5" customHeight="1">
      <c r="A33" s="299" t="s">
        <v>439</v>
      </c>
      <c r="B33" s="293"/>
    </row>
    <row r="34" spans="1:2" ht="19.5" customHeight="1">
      <c r="A34" s="308" t="s">
        <v>454</v>
      </c>
      <c r="B34" s="293"/>
    </row>
    <row r="35" spans="1:2" ht="19.5" customHeight="1">
      <c r="A35" s="309" t="s">
        <v>1129</v>
      </c>
      <c r="B35" s="182"/>
    </row>
    <row r="36" spans="1:2" ht="19.5" customHeight="1">
      <c r="A36" s="309" t="s">
        <v>456</v>
      </c>
      <c r="B36" s="293"/>
    </row>
    <row r="37" spans="1:2" ht="19.5" customHeight="1">
      <c r="A37" s="308" t="s">
        <v>443</v>
      </c>
      <c r="B37" s="293"/>
    </row>
    <row r="38" spans="1:2" ht="19.5" customHeight="1">
      <c r="A38" s="308" t="s">
        <v>457</v>
      </c>
      <c r="B38" s="293">
        <v>6</v>
      </c>
    </row>
    <row r="39" spans="1:2" ht="19.5" customHeight="1">
      <c r="A39" s="309" t="s">
        <v>120</v>
      </c>
      <c r="B39" s="293">
        <v>6</v>
      </c>
    </row>
    <row r="40" spans="1:2" ht="19.5" customHeight="1">
      <c r="A40" s="299" t="s">
        <v>439</v>
      </c>
      <c r="B40" s="293"/>
    </row>
    <row r="41" spans="1:2" ht="19.5" customHeight="1">
      <c r="A41" s="309" t="s">
        <v>443</v>
      </c>
      <c r="B41" s="293"/>
    </row>
    <row r="42" spans="1:2" ht="19.5" customHeight="1">
      <c r="A42" s="308" t="s">
        <v>459</v>
      </c>
      <c r="B42" s="293">
        <v>20</v>
      </c>
    </row>
    <row r="43" spans="1:2" ht="19.5" customHeight="1">
      <c r="A43" s="308" t="s">
        <v>1283</v>
      </c>
      <c r="B43" s="293"/>
    </row>
    <row r="44" spans="1:2" ht="19.5" customHeight="1">
      <c r="A44" s="423" t="s">
        <v>1284</v>
      </c>
      <c r="B44" s="182">
        <v>20</v>
      </c>
    </row>
    <row r="45" spans="1:2" ht="19.5" customHeight="1">
      <c r="A45" s="309" t="s">
        <v>460</v>
      </c>
      <c r="B45" s="293"/>
    </row>
    <row r="46" spans="1:2" ht="19.5" customHeight="1">
      <c r="A46" s="309" t="s">
        <v>461</v>
      </c>
      <c r="B46" s="293"/>
    </row>
    <row r="47" spans="1:2" ht="19.5" customHeight="1">
      <c r="A47" s="309" t="s">
        <v>462</v>
      </c>
      <c r="B47" s="293"/>
    </row>
    <row r="48" spans="1:2" ht="19.5" customHeight="1">
      <c r="A48" s="309" t="s">
        <v>463</v>
      </c>
      <c r="B48" s="293"/>
    </row>
    <row r="49" spans="1:2" ht="19.5" customHeight="1">
      <c r="A49" s="309" t="s">
        <v>120</v>
      </c>
      <c r="B49" s="293"/>
    </row>
    <row r="50" spans="1:2" ht="19.5" customHeight="1">
      <c r="A50" s="308" t="s">
        <v>439</v>
      </c>
      <c r="B50" s="293"/>
    </row>
    <row r="51" spans="1:2" ht="19.5" customHeight="1">
      <c r="A51" s="308" t="s">
        <v>464</v>
      </c>
      <c r="B51" s="293"/>
    </row>
    <row r="52" spans="1:2" ht="19.5" customHeight="1">
      <c r="A52" s="309" t="s">
        <v>465</v>
      </c>
      <c r="B52" s="293"/>
    </row>
    <row r="53" spans="1:2" ht="19.5" customHeight="1">
      <c r="A53" s="299" t="s">
        <v>466</v>
      </c>
      <c r="B53" s="293">
        <v>5</v>
      </c>
    </row>
    <row r="54" spans="1:2" ht="19.5" customHeight="1">
      <c r="A54" s="308" t="s">
        <v>120</v>
      </c>
      <c r="B54" s="293">
        <v>5</v>
      </c>
    </row>
    <row r="55" spans="1:2" ht="19.5" customHeight="1">
      <c r="A55" s="308" t="s">
        <v>439</v>
      </c>
      <c r="B55" s="293"/>
    </row>
    <row r="56" spans="1:2" ht="19.5" customHeight="1">
      <c r="A56" s="309" t="s">
        <v>467</v>
      </c>
      <c r="B56" s="293"/>
    </row>
    <row r="57" spans="1:2" ht="19.5" customHeight="1">
      <c r="A57" s="308" t="s">
        <v>443</v>
      </c>
      <c r="B57" s="293"/>
    </row>
    <row r="58" spans="1:2" ht="19.5" customHeight="1">
      <c r="A58" s="299" t="s">
        <v>468</v>
      </c>
      <c r="B58" s="293"/>
    </row>
    <row r="59" spans="1:2" ht="19.5" customHeight="1">
      <c r="A59" s="308" t="s">
        <v>120</v>
      </c>
      <c r="B59" s="293"/>
    </row>
    <row r="60" spans="1:2" ht="19.5" customHeight="1">
      <c r="A60" s="308" t="s">
        <v>469</v>
      </c>
      <c r="B60" s="293"/>
    </row>
    <row r="61" spans="1:2" ht="19.5" customHeight="1">
      <c r="A61" s="308" t="s">
        <v>1130</v>
      </c>
      <c r="B61" s="182"/>
    </row>
    <row r="62" spans="1:2" ht="19.5" customHeight="1">
      <c r="A62" s="309" t="s">
        <v>472</v>
      </c>
      <c r="B62" s="293"/>
    </row>
    <row r="63" spans="1:2" ht="19.5" customHeight="1">
      <c r="A63" s="309" t="s">
        <v>120</v>
      </c>
      <c r="B63" s="293"/>
    </row>
    <row r="64" spans="1:2" ht="19.5" customHeight="1">
      <c r="A64" s="308" t="s">
        <v>473</v>
      </c>
      <c r="B64" s="293"/>
    </row>
    <row r="65" spans="1:2" ht="19.5" customHeight="1">
      <c r="A65" s="309" t="s">
        <v>474</v>
      </c>
      <c r="B65" s="293">
        <v>11</v>
      </c>
    </row>
    <row r="66" spans="1:2" ht="19.5" customHeight="1">
      <c r="A66" s="309" t="s">
        <v>120</v>
      </c>
      <c r="B66" s="293">
        <v>1</v>
      </c>
    </row>
    <row r="67" spans="1:2" ht="19.5" customHeight="1">
      <c r="A67" s="309" t="s">
        <v>439</v>
      </c>
      <c r="B67" s="293">
        <v>10</v>
      </c>
    </row>
    <row r="68" spans="1:2" ht="19.5" customHeight="1">
      <c r="A68" s="309" t="s">
        <v>476</v>
      </c>
      <c r="B68" s="293">
        <v>129</v>
      </c>
    </row>
    <row r="69" spans="1:2" ht="19.5" customHeight="1">
      <c r="A69" s="309" t="s">
        <v>120</v>
      </c>
      <c r="B69" s="293">
        <v>21</v>
      </c>
    </row>
    <row r="70" spans="1:2" ht="19.5" customHeight="1">
      <c r="A70" s="309" t="s">
        <v>439</v>
      </c>
      <c r="B70" s="293">
        <v>2</v>
      </c>
    </row>
    <row r="71" spans="1:2" ht="19.5" customHeight="1">
      <c r="A71" s="424" t="s">
        <v>1276</v>
      </c>
      <c r="B71" s="182">
        <v>106</v>
      </c>
    </row>
    <row r="72" spans="1:2" ht="19.5" customHeight="1">
      <c r="A72" s="309" t="s">
        <v>443</v>
      </c>
      <c r="B72" s="293"/>
    </row>
    <row r="73" spans="1:2" ht="19.5" customHeight="1">
      <c r="A73" s="309" t="s">
        <v>477</v>
      </c>
      <c r="B73" s="293"/>
    </row>
    <row r="74" spans="1:2" ht="19.5" customHeight="1">
      <c r="A74" s="309" t="s">
        <v>937</v>
      </c>
      <c r="B74" s="293">
        <v>69</v>
      </c>
    </row>
    <row r="75" spans="1:2" ht="19.5" customHeight="1">
      <c r="A75" s="309" t="s">
        <v>120</v>
      </c>
      <c r="B75" s="293">
        <v>69</v>
      </c>
    </row>
    <row r="76" spans="1:2" ht="19.5" customHeight="1">
      <c r="A76" s="308" t="s">
        <v>439</v>
      </c>
      <c r="B76" s="293"/>
    </row>
    <row r="77" spans="1:2" ht="19.5" customHeight="1">
      <c r="A77" s="308" t="s">
        <v>479</v>
      </c>
      <c r="B77" s="293"/>
    </row>
    <row r="78" spans="1:2" ht="19.5" customHeight="1">
      <c r="A78" s="309" t="s">
        <v>443</v>
      </c>
      <c r="B78" s="293"/>
    </row>
    <row r="79" spans="1:2" ht="19.5" customHeight="1">
      <c r="A79" s="309" t="s">
        <v>480</v>
      </c>
      <c r="B79" s="293">
        <v>7</v>
      </c>
    </row>
    <row r="80" spans="1:2" ht="19.5" customHeight="1">
      <c r="A80" s="308" t="s">
        <v>120</v>
      </c>
      <c r="B80" s="293"/>
    </row>
    <row r="81" spans="1:2" ht="19.5" customHeight="1">
      <c r="A81" s="308" t="s">
        <v>439</v>
      </c>
      <c r="B81" s="293">
        <v>7</v>
      </c>
    </row>
    <row r="82" spans="1:2" ht="19.5" customHeight="1">
      <c r="A82" s="308" t="s">
        <v>481</v>
      </c>
      <c r="B82" s="293"/>
    </row>
    <row r="83" spans="1:2" ht="19.5" customHeight="1">
      <c r="A83" s="308" t="s">
        <v>443</v>
      </c>
      <c r="B83" s="293"/>
    </row>
    <row r="84" spans="1:2" ht="19.5" customHeight="1">
      <c r="A84" s="309" t="s">
        <v>483</v>
      </c>
      <c r="B84" s="293"/>
    </row>
    <row r="85" spans="1:2" ht="19.5" customHeight="1">
      <c r="A85" s="299" t="s">
        <v>120</v>
      </c>
      <c r="B85" s="293"/>
    </row>
    <row r="86" spans="1:2" ht="19.5" customHeight="1">
      <c r="A86" s="308" t="s">
        <v>439</v>
      </c>
      <c r="B86" s="293"/>
    </row>
    <row r="87" spans="1:2" ht="19.5" customHeight="1">
      <c r="A87" s="308" t="s">
        <v>443</v>
      </c>
      <c r="B87" s="293"/>
    </row>
    <row r="88" spans="1:2" ht="19.5" customHeight="1">
      <c r="A88" s="309" t="s">
        <v>484</v>
      </c>
      <c r="B88" s="293"/>
    </row>
    <row r="89" spans="1:2" ht="19.5" customHeight="1">
      <c r="A89" s="309" t="s">
        <v>120</v>
      </c>
      <c r="B89" s="293"/>
    </row>
    <row r="90" spans="1:2" ht="19.5" customHeight="1">
      <c r="A90" s="308" t="s">
        <v>439</v>
      </c>
      <c r="B90" s="293"/>
    </row>
    <row r="91" spans="1:2" ht="19.5" customHeight="1">
      <c r="A91" s="308" t="s">
        <v>485</v>
      </c>
      <c r="B91" s="293"/>
    </row>
    <row r="92" spans="1:2" ht="19.5" customHeight="1">
      <c r="A92" s="308" t="s">
        <v>443</v>
      </c>
      <c r="B92" s="293"/>
    </row>
    <row r="93" spans="1:2" ht="19.5" customHeight="1">
      <c r="A93" s="309" t="s">
        <v>1131</v>
      </c>
      <c r="B93" s="182"/>
    </row>
    <row r="94" spans="1:2" ht="19.5" customHeight="1">
      <c r="A94" s="309" t="s">
        <v>1132</v>
      </c>
      <c r="B94" s="182"/>
    </row>
    <row r="95" spans="1:2" ht="19.5" customHeight="1">
      <c r="A95" s="309" t="s">
        <v>1133</v>
      </c>
      <c r="B95" s="182"/>
    </row>
    <row r="96" spans="1:2" ht="19.5" customHeight="1">
      <c r="A96" s="308" t="s">
        <v>439</v>
      </c>
      <c r="B96" s="182"/>
    </row>
    <row r="97" spans="1:2" ht="19.5" customHeight="1">
      <c r="A97" s="308" t="s">
        <v>486</v>
      </c>
      <c r="B97" s="293"/>
    </row>
    <row r="98" spans="1:2" ht="19.5" customHeight="1">
      <c r="A98" s="308" t="s">
        <v>1134</v>
      </c>
      <c r="B98" s="182"/>
    </row>
    <row r="99" spans="1:2" ht="19.5" customHeight="1">
      <c r="A99" s="309" t="s">
        <v>938</v>
      </c>
      <c r="B99" s="293"/>
    </row>
    <row r="100" spans="1:2" ht="19.5" customHeight="1">
      <c r="A100" s="309" t="s">
        <v>939</v>
      </c>
      <c r="B100" s="293"/>
    </row>
    <row r="101" spans="1:2" ht="19.5" customHeight="1">
      <c r="A101" s="305" t="s">
        <v>1065</v>
      </c>
      <c r="B101" s="306">
        <v>15</v>
      </c>
    </row>
    <row r="102" spans="1:2" ht="19.5" customHeight="1">
      <c r="A102" s="309" t="s">
        <v>489</v>
      </c>
      <c r="B102" s="293">
        <v>15</v>
      </c>
    </row>
    <row r="103" spans="1:2" ht="19.5" customHeight="1">
      <c r="A103" s="309" t="s">
        <v>490</v>
      </c>
      <c r="B103" s="293">
        <v>3</v>
      </c>
    </row>
    <row r="104" spans="1:2" ht="19.5" customHeight="1">
      <c r="A104" s="308" t="s">
        <v>491</v>
      </c>
      <c r="B104" s="293"/>
    </row>
    <row r="105" spans="1:2" ht="19.5" customHeight="1">
      <c r="A105" s="309" t="s">
        <v>492</v>
      </c>
      <c r="B105" s="293"/>
    </row>
    <row r="106" spans="1:2" ht="19.5" customHeight="1">
      <c r="A106" s="309" t="s">
        <v>493</v>
      </c>
      <c r="B106" s="293">
        <v>12</v>
      </c>
    </row>
    <row r="107" spans="1:2" ht="19.5" customHeight="1">
      <c r="A107" s="309" t="s">
        <v>494</v>
      </c>
      <c r="B107" s="293"/>
    </row>
    <row r="108" spans="1:2" ht="19.5" customHeight="1">
      <c r="A108" s="309" t="s">
        <v>1135</v>
      </c>
      <c r="B108" s="182"/>
    </row>
    <row r="109" spans="1:2" ht="19.5" customHeight="1">
      <c r="A109" s="309" t="s">
        <v>1136</v>
      </c>
      <c r="B109" s="182"/>
    </row>
    <row r="110" spans="1:2" ht="19.5" customHeight="1">
      <c r="A110" s="305" t="s">
        <v>1066</v>
      </c>
      <c r="B110" s="306">
        <f>B113+B118+B130</f>
        <v>341</v>
      </c>
    </row>
    <row r="111" spans="1:2" ht="19.5" customHeight="1">
      <c r="A111" s="308" t="s">
        <v>940</v>
      </c>
      <c r="B111" s="293"/>
    </row>
    <row r="112" spans="1:2" ht="19.5" customHeight="1">
      <c r="A112" s="308" t="s">
        <v>941</v>
      </c>
      <c r="B112" s="293"/>
    </row>
    <row r="113" spans="1:2" ht="19.5" customHeight="1">
      <c r="A113" s="309" t="s">
        <v>497</v>
      </c>
      <c r="B113" s="293"/>
    </row>
    <row r="114" spans="1:2" ht="19.5" customHeight="1">
      <c r="A114" s="309" t="s">
        <v>120</v>
      </c>
      <c r="B114" s="293"/>
    </row>
    <row r="115" spans="1:2" ht="19.5" customHeight="1">
      <c r="A115" s="309" t="s">
        <v>439</v>
      </c>
      <c r="B115" s="293"/>
    </row>
    <row r="116" spans="1:2" ht="19.5" customHeight="1">
      <c r="A116" s="309" t="s">
        <v>499</v>
      </c>
      <c r="B116" s="293"/>
    </row>
    <row r="117" spans="1:2" ht="19.5" customHeight="1">
      <c r="A117" s="309" t="s">
        <v>500</v>
      </c>
      <c r="B117" s="293"/>
    </row>
    <row r="118" spans="1:2" ht="19.5" customHeight="1">
      <c r="A118" s="308" t="s">
        <v>502</v>
      </c>
      <c r="B118" s="293">
        <v>3</v>
      </c>
    </row>
    <row r="119" spans="1:2" ht="19.5" customHeight="1">
      <c r="A119" s="309" t="s">
        <v>120</v>
      </c>
      <c r="B119" s="293"/>
    </row>
    <row r="120" spans="1:2" ht="19.5" customHeight="1">
      <c r="A120" s="309" t="s">
        <v>439</v>
      </c>
      <c r="B120" s="182"/>
    </row>
    <row r="121" spans="1:2" ht="19.5" customHeight="1">
      <c r="A121" s="299" t="s">
        <v>503</v>
      </c>
      <c r="B121" s="293">
        <v>3</v>
      </c>
    </row>
    <row r="122" spans="1:2" ht="19.5" customHeight="1">
      <c r="A122" s="308" t="s">
        <v>504</v>
      </c>
      <c r="B122" s="293"/>
    </row>
    <row r="123" spans="1:2" ht="19.5" customHeight="1">
      <c r="A123" s="308" t="s">
        <v>506</v>
      </c>
      <c r="B123" s="293"/>
    </row>
    <row r="124" spans="1:2" ht="19.5" customHeight="1">
      <c r="A124" s="309" t="s">
        <v>507</v>
      </c>
      <c r="B124" s="293"/>
    </row>
    <row r="125" spans="1:2" ht="19.5" customHeight="1">
      <c r="A125" s="309" t="s">
        <v>508</v>
      </c>
      <c r="B125" s="293"/>
    </row>
    <row r="126" spans="1:2" ht="19.5" customHeight="1">
      <c r="A126" s="309" t="s">
        <v>443</v>
      </c>
      <c r="B126" s="293"/>
    </row>
    <row r="127" spans="1:2" ht="19.5" customHeight="1">
      <c r="A127" s="308" t="s">
        <v>509</v>
      </c>
      <c r="B127" s="293"/>
    </row>
    <row r="128" spans="1:2" ht="19.5" customHeight="1">
      <c r="A128" s="308" t="s">
        <v>1137</v>
      </c>
      <c r="B128" s="182"/>
    </row>
    <row r="129" spans="1:2" ht="19.5" customHeight="1">
      <c r="A129" s="309" t="s">
        <v>1138</v>
      </c>
      <c r="B129" s="182"/>
    </row>
    <row r="130" spans="1:2" ht="19.5" customHeight="1">
      <c r="A130" s="308" t="s">
        <v>1139</v>
      </c>
      <c r="B130" s="182">
        <v>338</v>
      </c>
    </row>
    <row r="131" spans="1:2" ht="19.5" customHeight="1">
      <c r="A131" s="309" t="s">
        <v>1140</v>
      </c>
      <c r="B131" s="182">
        <v>338</v>
      </c>
    </row>
    <row r="132" spans="1:2" ht="19.5" customHeight="1">
      <c r="A132" s="305" t="s">
        <v>1067</v>
      </c>
      <c r="B132" s="306"/>
    </row>
    <row r="133" spans="1:2" ht="19.5" customHeight="1">
      <c r="A133" s="309" t="s">
        <v>510</v>
      </c>
      <c r="B133" s="293"/>
    </row>
    <row r="134" spans="1:2" ht="19.5" customHeight="1">
      <c r="A134" s="308" t="s">
        <v>120</v>
      </c>
      <c r="B134" s="293"/>
    </row>
    <row r="135" spans="1:2" ht="19.5" customHeight="1">
      <c r="A135" s="308" t="s">
        <v>479</v>
      </c>
      <c r="B135" s="293"/>
    </row>
    <row r="136" spans="1:2" ht="19.5" customHeight="1">
      <c r="A136" s="309" t="s">
        <v>511</v>
      </c>
      <c r="B136" s="293"/>
    </row>
    <row r="137" spans="1:2" ht="19.5" customHeight="1">
      <c r="A137" s="308" t="s">
        <v>512</v>
      </c>
      <c r="B137" s="293"/>
    </row>
    <row r="138" spans="1:2" ht="19.5" customHeight="1">
      <c r="A138" s="308" t="s">
        <v>513</v>
      </c>
      <c r="B138" s="293"/>
    </row>
    <row r="139" spans="1:2" ht="19.5" customHeight="1">
      <c r="A139" s="308" t="s">
        <v>514</v>
      </c>
      <c r="B139" s="293"/>
    </row>
    <row r="140" spans="1:2" ht="19.5" customHeight="1">
      <c r="A140" s="309" t="s">
        <v>515</v>
      </c>
      <c r="B140" s="293"/>
    </row>
    <row r="141" spans="1:2" ht="19.5" customHeight="1">
      <c r="A141" s="309" t="s">
        <v>516</v>
      </c>
      <c r="B141" s="293"/>
    </row>
    <row r="142" spans="1:2" ht="19.5" customHeight="1">
      <c r="A142" s="308" t="s">
        <v>517</v>
      </c>
      <c r="B142" s="293"/>
    </row>
    <row r="143" spans="1:2" ht="19.5" customHeight="1">
      <c r="A143" s="308" t="s">
        <v>518</v>
      </c>
      <c r="B143" s="293"/>
    </row>
    <row r="144" spans="1:2" ht="19.5" customHeight="1">
      <c r="A144" s="309" t="s">
        <v>1141</v>
      </c>
      <c r="B144" s="182"/>
    </row>
    <row r="145" spans="1:2" ht="19.5" customHeight="1">
      <c r="A145" s="309" t="s">
        <v>520</v>
      </c>
      <c r="B145" s="293"/>
    </row>
    <row r="146" spans="1:2" ht="19.5" customHeight="1">
      <c r="A146" s="309" t="s">
        <v>521</v>
      </c>
      <c r="B146" s="293"/>
    </row>
    <row r="147" spans="1:2" ht="19.5" customHeight="1">
      <c r="A147" s="308" t="s">
        <v>522</v>
      </c>
      <c r="B147" s="293"/>
    </row>
    <row r="148" spans="1:2" ht="19.5" customHeight="1">
      <c r="A148" s="308" t="s">
        <v>523</v>
      </c>
      <c r="B148" s="293"/>
    </row>
    <row r="149" spans="1:2" ht="19.5" customHeight="1">
      <c r="A149" s="309" t="s">
        <v>524</v>
      </c>
      <c r="B149" s="293"/>
    </row>
    <row r="150" spans="1:2" ht="19.5" customHeight="1">
      <c r="A150" s="309" t="s">
        <v>525</v>
      </c>
      <c r="B150" s="293"/>
    </row>
    <row r="151" spans="1:2" ht="19.5" customHeight="1">
      <c r="A151" s="308" t="s">
        <v>526</v>
      </c>
      <c r="B151" s="293"/>
    </row>
    <row r="152" spans="1:2" ht="19.5" customHeight="1">
      <c r="A152" s="308" t="s">
        <v>528</v>
      </c>
      <c r="B152" s="293"/>
    </row>
    <row r="153" spans="1:2" ht="19.5" customHeight="1">
      <c r="A153" s="309" t="s">
        <v>529</v>
      </c>
      <c r="B153" s="293"/>
    </row>
    <row r="154" spans="1:2" ht="19.5" customHeight="1">
      <c r="A154" s="309" t="s">
        <v>530</v>
      </c>
      <c r="B154" s="293"/>
    </row>
    <row r="155" spans="1:2" ht="19.5" customHeight="1">
      <c r="A155" s="299" t="s">
        <v>531</v>
      </c>
      <c r="B155" s="293"/>
    </row>
    <row r="156" spans="1:2" ht="19.5" customHeight="1">
      <c r="A156" s="308" t="s">
        <v>532</v>
      </c>
      <c r="B156" s="293"/>
    </row>
    <row r="157" spans="1:2" ht="19.5" customHeight="1">
      <c r="A157" s="308" t="s">
        <v>942</v>
      </c>
      <c r="B157" s="293"/>
    </row>
    <row r="158" spans="1:2" ht="19.5" customHeight="1">
      <c r="A158" s="308" t="s">
        <v>1142</v>
      </c>
      <c r="B158" s="182"/>
    </row>
    <row r="159" spans="1:2" ht="19.5" customHeight="1">
      <c r="A159" s="305" t="s">
        <v>1068</v>
      </c>
      <c r="B159" s="306"/>
    </row>
    <row r="160" spans="1:2" ht="19.5" customHeight="1">
      <c r="A160" s="309" t="s">
        <v>535</v>
      </c>
      <c r="B160" s="293"/>
    </row>
    <row r="161" spans="1:2" ht="19.5" customHeight="1">
      <c r="A161" s="308" t="s">
        <v>120</v>
      </c>
      <c r="B161" s="293"/>
    </row>
    <row r="162" spans="1:2" ht="19.5" customHeight="1">
      <c r="A162" s="299" t="s">
        <v>439</v>
      </c>
      <c r="B162" s="182"/>
    </row>
    <row r="163" spans="1:2" ht="19.5" customHeight="1">
      <c r="A163" s="309" t="s">
        <v>536</v>
      </c>
      <c r="B163" s="293"/>
    </row>
    <row r="164" spans="1:2" ht="19.5" customHeight="1">
      <c r="A164" s="309" t="s">
        <v>1143</v>
      </c>
      <c r="B164" s="182"/>
    </row>
    <row r="165" spans="1:2" ht="19.5" customHeight="1">
      <c r="A165" s="308" t="s">
        <v>1144</v>
      </c>
      <c r="B165" s="182"/>
    </row>
    <row r="166" spans="1:2" ht="19.5" customHeight="1">
      <c r="A166" s="309" t="s">
        <v>1145</v>
      </c>
      <c r="B166" s="293"/>
    </row>
    <row r="167" spans="1:2" ht="19.5" customHeight="1">
      <c r="A167" s="308" t="s">
        <v>1146</v>
      </c>
      <c r="B167" s="182"/>
    </row>
    <row r="168" spans="1:2" ht="19.5" customHeight="1">
      <c r="A168" s="305" t="s">
        <v>1069</v>
      </c>
      <c r="B168" s="306">
        <v>152</v>
      </c>
    </row>
    <row r="169" spans="1:2" ht="19.5" customHeight="1">
      <c r="A169" s="299" t="s">
        <v>943</v>
      </c>
      <c r="B169" s="293">
        <v>151</v>
      </c>
    </row>
    <row r="170" spans="1:2" ht="19.5" customHeight="1">
      <c r="A170" s="299" t="s">
        <v>120</v>
      </c>
      <c r="B170" s="293"/>
    </row>
    <row r="171" spans="1:2" ht="19.5" customHeight="1">
      <c r="A171" s="299" t="s">
        <v>439</v>
      </c>
      <c r="B171" s="293"/>
    </row>
    <row r="172" spans="1:2" ht="19.5" customHeight="1">
      <c r="A172" s="299" t="s">
        <v>543</v>
      </c>
      <c r="B172" s="293"/>
    </row>
    <row r="173" spans="1:2" ht="19.5" customHeight="1">
      <c r="A173" s="299" t="s">
        <v>544</v>
      </c>
      <c r="B173" s="293"/>
    </row>
    <row r="174" spans="1:2" ht="19.5" customHeight="1">
      <c r="A174" s="299" t="s">
        <v>545</v>
      </c>
      <c r="B174" s="293"/>
    </row>
    <row r="175" spans="1:2" ht="19.5" customHeight="1">
      <c r="A175" s="299" t="s">
        <v>546</v>
      </c>
      <c r="B175" s="293"/>
    </row>
    <row r="176" spans="1:2" ht="19.5" customHeight="1">
      <c r="A176" s="299" t="s">
        <v>547</v>
      </c>
      <c r="B176" s="293">
        <v>151</v>
      </c>
    </row>
    <row r="177" spans="1:2" ht="19.5" customHeight="1">
      <c r="A177" s="299" t="s">
        <v>944</v>
      </c>
      <c r="B177" s="293"/>
    </row>
    <row r="178" spans="1:2" ht="19.5" customHeight="1">
      <c r="A178" s="299" t="s">
        <v>550</v>
      </c>
      <c r="B178" s="293"/>
    </row>
    <row r="179" spans="1:2" ht="19.5" customHeight="1">
      <c r="A179" s="299" t="s">
        <v>551</v>
      </c>
      <c r="B179" s="293"/>
    </row>
    <row r="180" spans="1:2" ht="19.5" customHeight="1">
      <c r="A180" s="299" t="s">
        <v>945</v>
      </c>
      <c r="B180" s="293"/>
    </row>
    <row r="181" spans="1:2" ht="19.5" customHeight="1">
      <c r="A181" s="299" t="s">
        <v>553</v>
      </c>
      <c r="B181" s="293"/>
    </row>
    <row r="182" spans="1:2" ht="19.5" customHeight="1">
      <c r="A182" s="299" t="s">
        <v>554</v>
      </c>
      <c r="B182" s="293"/>
    </row>
    <row r="183" spans="1:2" ht="19.5" customHeight="1">
      <c r="A183" s="299" t="s">
        <v>555</v>
      </c>
      <c r="B183" s="293"/>
    </row>
    <row r="184" spans="1:2" ht="19.5" customHeight="1">
      <c r="A184" s="299" t="s">
        <v>556</v>
      </c>
      <c r="B184" s="293">
        <v>1</v>
      </c>
    </row>
    <row r="185" spans="1:2" ht="19.5" customHeight="1">
      <c r="A185" s="299" t="s">
        <v>557</v>
      </c>
      <c r="B185" s="293"/>
    </row>
    <row r="186" spans="1:2" ht="19.5" customHeight="1">
      <c r="A186" s="299" t="s">
        <v>558</v>
      </c>
      <c r="B186" s="293"/>
    </row>
    <row r="187" spans="1:2" ht="19.5" customHeight="1">
      <c r="A187" s="299" t="s">
        <v>559</v>
      </c>
      <c r="B187" s="293"/>
    </row>
    <row r="188" spans="1:2" ht="19.5" customHeight="1">
      <c r="A188" s="299" t="s">
        <v>560</v>
      </c>
      <c r="B188" s="293">
        <v>1</v>
      </c>
    </row>
    <row r="189" spans="1:2" ht="19.5" customHeight="1">
      <c r="A189" s="299" t="s">
        <v>561</v>
      </c>
      <c r="B189" s="293"/>
    </row>
    <row r="190" spans="1:2" ht="19.5" customHeight="1">
      <c r="A190" s="299" t="s">
        <v>562</v>
      </c>
      <c r="B190" s="293"/>
    </row>
    <row r="191" spans="1:2" ht="19.5" customHeight="1">
      <c r="A191" s="299" t="s">
        <v>563</v>
      </c>
      <c r="B191" s="293"/>
    </row>
    <row r="192" spans="1:2" ht="19.5" customHeight="1">
      <c r="A192" s="299" t="s">
        <v>564</v>
      </c>
      <c r="B192" s="293"/>
    </row>
    <row r="193" spans="1:2" ht="19.5" customHeight="1">
      <c r="A193" s="299" t="s">
        <v>565</v>
      </c>
      <c r="B193" s="293"/>
    </row>
    <row r="194" spans="1:2" ht="19.5" customHeight="1">
      <c r="A194" s="299" t="s">
        <v>567</v>
      </c>
      <c r="B194" s="293"/>
    </row>
    <row r="195" spans="1:2" ht="19.5" customHeight="1">
      <c r="A195" s="299" t="s">
        <v>946</v>
      </c>
      <c r="B195" s="293"/>
    </row>
    <row r="196" spans="1:2" ht="19.5" customHeight="1">
      <c r="A196" s="299" t="s">
        <v>568</v>
      </c>
      <c r="B196" s="293"/>
    </row>
    <row r="197" spans="1:2" ht="19.5" customHeight="1">
      <c r="A197" s="299" t="s">
        <v>569</v>
      </c>
      <c r="B197" s="293"/>
    </row>
    <row r="198" spans="1:2" ht="19.5" customHeight="1">
      <c r="A198" s="305" t="s">
        <v>1070</v>
      </c>
      <c r="B198" s="306">
        <f>B199+B209+B215+B223+B234+B239+B247+B250+B253+B256+B259+B264</f>
        <v>2185</v>
      </c>
    </row>
    <row r="199" spans="1:2" ht="19.5" customHeight="1">
      <c r="A199" s="299" t="s">
        <v>570</v>
      </c>
      <c r="B199" s="293">
        <v>82</v>
      </c>
    </row>
    <row r="200" spans="1:2" ht="19.5" customHeight="1">
      <c r="A200" s="299" t="s">
        <v>120</v>
      </c>
      <c r="B200" s="293"/>
    </row>
    <row r="201" spans="1:2" ht="19.5" customHeight="1">
      <c r="A201" s="299" t="s">
        <v>439</v>
      </c>
      <c r="B201" s="293"/>
    </row>
    <row r="202" spans="1:2" ht="19.5" customHeight="1">
      <c r="A202" s="299" t="s">
        <v>1147</v>
      </c>
      <c r="B202" s="182"/>
    </row>
    <row r="203" spans="1:2" ht="19.5" customHeight="1">
      <c r="A203" s="299" t="s">
        <v>571</v>
      </c>
      <c r="B203" s="293"/>
    </row>
    <row r="204" spans="1:2" ht="19.5" customHeight="1">
      <c r="A204" s="299" t="s">
        <v>572</v>
      </c>
      <c r="B204" s="293"/>
    </row>
    <row r="205" spans="1:2" ht="19.5" customHeight="1">
      <c r="A205" s="299" t="s">
        <v>573</v>
      </c>
      <c r="B205" s="293"/>
    </row>
    <row r="206" spans="1:2" ht="19.5" customHeight="1">
      <c r="A206" s="299" t="s">
        <v>574</v>
      </c>
      <c r="B206" s="293">
        <v>82</v>
      </c>
    </row>
    <row r="207" spans="1:2" ht="19.5" customHeight="1">
      <c r="A207" s="299" t="s">
        <v>575</v>
      </c>
      <c r="B207" s="293"/>
    </row>
    <row r="208" spans="1:2" ht="19.5" customHeight="1">
      <c r="A208" s="299" t="s">
        <v>576</v>
      </c>
      <c r="B208" s="293"/>
    </row>
    <row r="209" spans="1:2" ht="19.5" customHeight="1">
      <c r="A209" s="299" t="s">
        <v>577</v>
      </c>
      <c r="B209" s="293">
        <v>1383</v>
      </c>
    </row>
    <row r="210" spans="1:2" ht="19.5" customHeight="1">
      <c r="A210" s="299" t="s">
        <v>120</v>
      </c>
      <c r="B210" s="293"/>
    </row>
    <row r="211" spans="1:2" ht="19.5" customHeight="1">
      <c r="A211" s="311" t="s">
        <v>439</v>
      </c>
      <c r="B211" s="182">
        <v>20</v>
      </c>
    </row>
    <row r="212" spans="1:2" ht="19.5" customHeight="1">
      <c r="A212" s="299" t="s">
        <v>578</v>
      </c>
      <c r="B212" s="293"/>
    </row>
    <row r="213" spans="1:2" ht="19.5" customHeight="1">
      <c r="A213" s="299" t="s">
        <v>580</v>
      </c>
      <c r="B213" s="293">
        <v>1360</v>
      </c>
    </row>
    <row r="214" spans="1:2" ht="19.5" customHeight="1">
      <c r="A214" s="299" t="s">
        <v>581</v>
      </c>
      <c r="B214" s="293">
        <v>3</v>
      </c>
    </row>
    <row r="215" spans="1:2" ht="19.5" customHeight="1">
      <c r="A215" s="299" t="s">
        <v>582</v>
      </c>
      <c r="B215" s="293">
        <v>312</v>
      </c>
    </row>
    <row r="216" spans="1:2" ht="19.5" customHeight="1">
      <c r="A216" s="299" t="s">
        <v>583</v>
      </c>
      <c r="B216" s="293"/>
    </row>
    <row r="217" spans="1:2" ht="19.5" customHeight="1">
      <c r="A217" s="299" t="s">
        <v>584</v>
      </c>
      <c r="B217" s="293"/>
    </row>
    <row r="218" spans="1:2" ht="19.5" customHeight="1">
      <c r="A218" s="299" t="s">
        <v>585</v>
      </c>
      <c r="B218" s="293">
        <v>116</v>
      </c>
    </row>
    <row r="219" spans="1:2" ht="19.5" customHeight="1">
      <c r="A219" s="299" t="s">
        <v>586</v>
      </c>
      <c r="B219" s="293">
        <v>46</v>
      </c>
    </row>
    <row r="220" spans="1:2" ht="19.5" customHeight="1">
      <c r="A220" s="299" t="s">
        <v>588</v>
      </c>
      <c r="B220" s="293">
        <v>150</v>
      </c>
    </row>
    <row r="221" spans="1:2" ht="19.5" customHeight="1">
      <c r="A221" s="299" t="s">
        <v>589</v>
      </c>
      <c r="B221" s="293"/>
    </row>
    <row r="222" spans="1:2" ht="19.5" customHeight="1">
      <c r="A222" s="299" t="s">
        <v>590</v>
      </c>
      <c r="B222" s="293"/>
    </row>
    <row r="223" spans="1:2" ht="19.5" customHeight="1">
      <c r="A223" s="299" t="s">
        <v>591</v>
      </c>
      <c r="B223" s="293">
        <v>50</v>
      </c>
    </row>
    <row r="224" spans="1:2" ht="19.5" customHeight="1">
      <c r="A224" s="299" t="s">
        <v>594</v>
      </c>
      <c r="B224" s="293"/>
    </row>
    <row r="225" spans="1:2" ht="19.5" customHeight="1">
      <c r="A225" s="311" t="s">
        <v>1280</v>
      </c>
      <c r="B225" s="182">
        <v>50</v>
      </c>
    </row>
    <row r="226" spans="1:2" ht="19.5" customHeight="1">
      <c r="A226" s="299" t="s">
        <v>595</v>
      </c>
      <c r="B226" s="293"/>
    </row>
    <row r="227" spans="1:2" ht="19.5" customHeight="1">
      <c r="A227" s="299" t="s">
        <v>596</v>
      </c>
      <c r="B227" s="293"/>
    </row>
    <row r="228" spans="1:2" ht="19.5" customHeight="1">
      <c r="A228" s="299" t="s">
        <v>597</v>
      </c>
      <c r="B228" s="293"/>
    </row>
    <row r="229" spans="1:2" ht="19.5" customHeight="1">
      <c r="A229" s="299" t="s">
        <v>598</v>
      </c>
      <c r="B229" s="293"/>
    </row>
    <row r="230" spans="1:2" ht="19.5" customHeight="1">
      <c r="A230" s="299" t="s">
        <v>599</v>
      </c>
      <c r="B230" s="293"/>
    </row>
    <row r="231" spans="1:2" ht="19.5" customHeight="1">
      <c r="A231" s="299" t="s">
        <v>600</v>
      </c>
      <c r="B231" s="293"/>
    </row>
    <row r="232" spans="1:2" ht="19.5" customHeight="1">
      <c r="A232" s="299" t="s">
        <v>601</v>
      </c>
      <c r="B232" s="293"/>
    </row>
    <row r="233" spans="1:2" ht="19.5" customHeight="1">
      <c r="A233" s="299" t="s">
        <v>602</v>
      </c>
      <c r="B233" s="293"/>
    </row>
    <row r="234" spans="1:2" ht="19.5" customHeight="1">
      <c r="A234" s="299" t="s">
        <v>603</v>
      </c>
      <c r="B234" s="293">
        <v>16</v>
      </c>
    </row>
    <row r="235" spans="1:2" ht="19.5" customHeight="1">
      <c r="A235" s="299" t="s">
        <v>604</v>
      </c>
      <c r="B235" s="293"/>
    </row>
    <row r="236" spans="1:2" ht="19.5" customHeight="1">
      <c r="A236" s="299" t="s">
        <v>605</v>
      </c>
      <c r="B236" s="293">
        <v>10</v>
      </c>
    </row>
    <row r="237" spans="1:2" ht="19.5" customHeight="1">
      <c r="A237" s="299" t="s">
        <v>606</v>
      </c>
      <c r="B237" s="293">
        <v>6</v>
      </c>
    </row>
    <row r="238" spans="1:2" ht="19.5" customHeight="1">
      <c r="A238" s="299" t="s">
        <v>607</v>
      </c>
      <c r="B238" s="293"/>
    </row>
    <row r="239" spans="1:2" ht="19.5" customHeight="1">
      <c r="A239" s="299" t="s">
        <v>608</v>
      </c>
      <c r="B239" s="293">
        <v>3</v>
      </c>
    </row>
    <row r="240" spans="1:2" ht="19.5" customHeight="1">
      <c r="A240" s="299" t="s">
        <v>120</v>
      </c>
      <c r="B240" s="293"/>
    </row>
    <row r="241" spans="1:2" ht="19.5" customHeight="1">
      <c r="A241" s="311" t="s">
        <v>439</v>
      </c>
      <c r="B241" s="182">
        <v>3</v>
      </c>
    </row>
    <row r="242" spans="1:2" ht="19.5" customHeight="1">
      <c r="A242" s="299" t="s">
        <v>609</v>
      </c>
      <c r="B242" s="293"/>
    </row>
    <row r="243" spans="1:2" ht="19.5" customHeight="1">
      <c r="A243" s="299" t="s">
        <v>610</v>
      </c>
      <c r="B243" s="293"/>
    </row>
    <row r="244" spans="1:2" ht="19.5" customHeight="1">
      <c r="A244" s="299" t="s">
        <v>611</v>
      </c>
      <c r="B244" s="293"/>
    </row>
    <row r="245" spans="1:2" ht="19.5" customHeight="1">
      <c r="A245" s="299" t="s">
        <v>612</v>
      </c>
      <c r="B245" s="293"/>
    </row>
    <row r="246" spans="1:2" ht="19.5" customHeight="1">
      <c r="A246" s="299" t="s">
        <v>613</v>
      </c>
      <c r="B246" s="293"/>
    </row>
    <row r="247" spans="1:2" ht="19.5" customHeight="1">
      <c r="A247" s="299" t="s">
        <v>614</v>
      </c>
      <c r="B247" s="293">
        <v>198</v>
      </c>
    </row>
    <row r="248" spans="1:2" ht="19.5" customHeight="1">
      <c r="A248" s="299" t="s">
        <v>615</v>
      </c>
      <c r="B248" s="293">
        <v>163</v>
      </c>
    </row>
    <row r="249" spans="1:2" ht="19.5" customHeight="1">
      <c r="A249" s="299" t="s">
        <v>616</v>
      </c>
      <c r="B249" s="293">
        <v>35</v>
      </c>
    </row>
    <row r="250" spans="1:2" ht="19.5" customHeight="1">
      <c r="A250" s="299" t="s">
        <v>617</v>
      </c>
      <c r="B250" s="293">
        <v>30</v>
      </c>
    </row>
    <row r="251" spans="1:2" ht="19.5" customHeight="1">
      <c r="A251" s="299" t="s">
        <v>618</v>
      </c>
      <c r="B251" s="293">
        <v>30</v>
      </c>
    </row>
    <row r="252" spans="1:2" ht="19.5" customHeight="1">
      <c r="A252" s="299" t="s">
        <v>619</v>
      </c>
      <c r="B252" s="293"/>
    </row>
    <row r="253" spans="1:2" ht="19.5" customHeight="1">
      <c r="A253" s="299" t="s">
        <v>620</v>
      </c>
      <c r="B253" s="182">
        <v>15</v>
      </c>
    </row>
    <row r="254" spans="1:2" ht="19.5" customHeight="1">
      <c r="A254" s="299" t="s">
        <v>621</v>
      </c>
      <c r="B254" s="182">
        <v>9</v>
      </c>
    </row>
    <row r="255" spans="1:2" ht="19.5" customHeight="1">
      <c r="A255" s="299" t="s">
        <v>622</v>
      </c>
      <c r="B255" s="182">
        <v>6</v>
      </c>
    </row>
    <row r="256" spans="1:2" ht="19.5" customHeight="1">
      <c r="A256" s="299" t="s">
        <v>623</v>
      </c>
      <c r="B256" s="293">
        <v>5</v>
      </c>
    </row>
    <row r="257" spans="1:2" ht="19.5" customHeight="1">
      <c r="A257" s="299" t="s">
        <v>624</v>
      </c>
      <c r="B257" s="293"/>
    </row>
    <row r="258" spans="1:2" ht="19.5" customHeight="1">
      <c r="A258" s="299" t="s">
        <v>625</v>
      </c>
      <c r="B258" s="293">
        <v>5</v>
      </c>
    </row>
    <row r="259" spans="1:2" ht="19.5" customHeight="1">
      <c r="A259" s="310" t="s">
        <v>628</v>
      </c>
      <c r="B259" s="293">
        <v>88</v>
      </c>
    </row>
    <row r="260" spans="1:2" ht="19.5" customHeight="1">
      <c r="A260" s="299" t="s">
        <v>1148</v>
      </c>
      <c r="B260" s="182"/>
    </row>
    <row r="261" spans="1:2" ht="19.5" customHeight="1">
      <c r="A261" s="299" t="s">
        <v>629</v>
      </c>
      <c r="B261" s="293"/>
    </row>
    <row r="262" spans="1:2" ht="19.5" customHeight="1">
      <c r="A262" s="299" t="s">
        <v>1130</v>
      </c>
      <c r="B262" s="182">
        <v>88</v>
      </c>
    </row>
    <row r="263" spans="1:2" ht="19.5" customHeight="1">
      <c r="A263" s="299" t="s">
        <v>1149</v>
      </c>
      <c r="B263" s="182"/>
    </row>
    <row r="264" spans="1:2" ht="19.5" customHeight="1">
      <c r="A264" s="299" t="s">
        <v>1150</v>
      </c>
      <c r="B264" s="293">
        <v>3</v>
      </c>
    </row>
    <row r="265" spans="1:2" ht="19.5" customHeight="1">
      <c r="A265" s="299" t="s">
        <v>1151</v>
      </c>
      <c r="B265" s="182">
        <v>3</v>
      </c>
    </row>
    <row r="266" spans="1:2" ht="19.5" customHeight="1">
      <c r="A266" s="305" t="s">
        <v>1072</v>
      </c>
      <c r="B266" s="306">
        <f>B267+B290+B294+B304+B312</f>
        <v>128</v>
      </c>
    </row>
    <row r="267" spans="1:2" ht="19.5" customHeight="1">
      <c r="A267" s="299" t="s">
        <v>947</v>
      </c>
      <c r="B267" s="293">
        <v>15</v>
      </c>
    </row>
    <row r="268" spans="1:2" ht="19.5" customHeight="1">
      <c r="A268" s="299" t="s">
        <v>120</v>
      </c>
      <c r="B268" s="293"/>
    </row>
    <row r="269" spans="1:2" ht="19.5" customHeight="1">
      <c r="A269" s="299" t="s">
        <v>439</v>
      </c>
      <c r="B269" s="293"/>
    </row>
    <row r="270" spans="1:2" ht="19.5" customHeight="1">
      <c r="A270" s="299" t="s">
        <v>1147</v>
      </c>
      <c r="B270" s="182"/>
    </row>
    <row r="271" spans="1:2" ht="19.5" customHeight="1">
      <c r="A271" s="299" t="s">
        <v>948</v>
      </c>
      <c r="B271" s="293">
        <v>15</v>
      </c>
    </row>
    <row r="272" spans="1:2" ht="19.5" customHeight="1">
      <c r="A272" s="299" t="s">
        <v>634</v>
      </c>
      <c r="B272" s="293"/>
    </row>
    <row r="273" spans="1:2" ht="19.5" customHeight="1">
      <c r="A273" s="299" t="s">
        <v>635</v>
      </c>
      <c r="B273" s="293"/>
    </row>
    <row r="274" spans="1:2" ht="19.5" customHeight="1">
      <c r="A274" s="299" t="s">
        <v>949</v>
      </c>
      <c r="B274" s="293"/>
    </row>
    <row r="275" spans="1:2" ht="19.5" customHeight="1">
      <c r="A275" s="299" t="s">
        <v>638</v>
      </c>
      <c r="B275" s="293"/>
    </row>
    <row r="276" spans="1:2" ht="19.5" customHeight="1">
      <c r="A276" s="299" t="s">
        <v>639</v>
      </c>
      <c r="B276" s="293"/>
    </row>
    <row r="277" spans="1:2" ht="19.5" customHeight="1">
      <c r="A277" s="299" t="s">
        <v>640</v>
      </c>
      <c r="B277" s="293"/>
    </row>
    <row r="278" spans="1:2" ht="19.5" customHeight="1">
      <c r="A278" s="299" t="s">
        <v>641</v>
      </c>
      <c r="B278" s="293"/>
    </row>
    <row r="279" spans="1:2" ht="19.5" customHeight="1">
      <c r="A279" s="299" t="s">
        <v>642</v>
      </c>
      <c r="B279" s="293"/>
    </row>
    <row r="280" spans="1:2" ht="19.5" customHeight="1">
      <c r="A280" s="299" t="s">
        <v>643</v>
      </c>
      <c r="B280" s="293"/>
    </row>
    <row r="281" spans="1:2" ht="19.5" customHeight="1">
      <c r="A281" s="299" t="s">
        <v>644</v>
      </c>
      <c r="B281" s="293"/>
    </row>
    <row r="282" spans="1:2" ht="19.5" customHeight="1">
      <c r="A282" s="299" t="s">
        <v>645</v>
      </c>
      <c r="B282" s="293"/>
    </row>
    <row r="283" spans="1:2" ht="19.5" customHeight="1">
      <c r="A283" s="299" t="s">
        <v>646</v>
      </c>
      <c r="B283" s="293"/>
    </row>
    <row r="284" spans="1:2" ht="19.5" customHeight="1">
      <c r="A284" s="299" t="s">
        <v>647</v>
      </c>
      <c r="B284" s="293"/>
    </row>
    <row r="285" spans="1:2" ht="19.5" customHeight="1">
      <c r="A285" s="299" t="s">
        <v>648</v>
      </c>
      <c r="B285" s="293"/>
    </row>
    <row r="286" spans="1:2" ht="19.5" customHeight="1">
      <c r="A286" s="299" t="s">
        <v>649</v>
      </c>
      <c r="B286" s="293"/>
    </row>
    <row r="287" spans="1:2" ht="19.5" customHeight="1">
      <c r="A287" s="299" t="s">
        <v>650</v>
      </c>
      <c r="B287" s="293"/>
    </row>
    <row r="288" spans="1:2" ht="19.5" customHeight="1">
      <c r="A288" s="299" t="s">
        <v>950</v>
      </c>
      <c r="B288" s="293"/>
    </row>
    <row r="289" spans="1:2" ht="19.5" customHeight="1">
      <c r="A289" s="299" t="s">
        <v>652</v>
      </c>
      <c r="B289" s="293"/>
    </row>
    <row r="290" spans="1:2" ht="19.5" customHeight="1">
      <c r="A290" s="299" t="s">
        <v>653</v>
      </c>
      <c r="B290" s="293">
        <v>16</v>
      </c>
    </row>
    <row r="291" spans="1:2" ht="19.5" customHeight="1">
      <c r="A291" s="299" t="s">
        <v>654</v>
      </c>
      <c r="B291" s="293"/>
    </row>
    <row r="292" spans="1:2" ht="19.5" customHeight="1">
      <c r="A292" s="299" t="s">
        <v>655</v>
      </c>
      <c r="B292" s="293"/>
    </row>
    <row r="293" spans="1:2" ht="19.5" customHeight="1">
      <c r="A293" s="299" t="s">
        <v>656</v>
      </c>
      <c r="B293" s="293">
        <v>16</v>
      </c>
    </row>
    <row r="294" spans="1:2" ht="19.5" customHeight="1">
      <c r="A294" s="299" t="s">
        <v>657</v>
      </c>
      <c r="B294" s="293">
        <v>88</v>
      </c>
    </row>
    <row r="295" spans="1:2" ht="19.5" customHeight="1">
      <c r="A295" s="299" t="s">
        <v>658</v>
      </c>
      <c r="B295" s="293">
        <v>52</v>
      </c>
    </row>
    <row r="296" spans="1:2" ht="19.5" customHeight="1">
      <c r="A296" s="299" t="s">
        <v>659</v>
      </c>
      <c r="B296" s="293">
        <v>24</v>
      </c>
    </row>
    <row r="297" spans="1:2" ht="19.5" customHeight="1">
      <c r="A297" s="299" t="s">
        <v>660</v>
      </c>
      <c r="B297" s="293">
        <v>12</v>
      </c>
    </row>
    <row r="298" spans="1:2" ht="19.5" customHeight="1">
      <c r="A298" s="299" t="s">
        <v>661</v>
      </c>
      <c r="B298" s="293"/>
    </row>
    <row r="299" spans="1:2" ht="19.5" customHeight="1">
      <c r="A299" s="299" t="s">
        <v>662</v>
      </c>
      <c r="B299" s="293"/>
    </row>
    <row r="300" spans="1:2" ht="19.5" customHeight="1">
      <c r="A300" s="299" t="s">
        <v>663</v>
      </c>
      <c r="B300" s="293"/>
    </row>
    <row r="301" spans="1:2" ht="19.5" customHeight="1">
      <c r="A301" s="299" t="s">
        <v>664</v>
      </c>
      <c r="B301" s="293"/>
    </row>
    <row r="302" spans="1:2" ht="19.5" customHeight="1">
      <c r="A302" s="299" t="s">
        <v>665</v>
      </c>
      <c r="B302" s="293"/>
    </row>
    <row r="303" spans="1:2" ht="19.5" customHeight="1">
      <c r="A303" s="299" t="s">
        <v>666</v>
      </c>
      <c r="B303" s="293"/>
    </row>
    <row r="304" spans="1:2" ht="19.5" customHeight="1">
      <c r="A304" s="299" t="s">
        <v>667</v>
      </c>
      <c r="B304" s="293">
        <v>1</v>
      </c>
    </row>
    <row r="305" spans="1:2" ht="19.5" customHeight="1">
      <c r="A305" s="299" t="s">
        <v>668</v>
      </c>
      <c r="B305" s="293">
        <v>1</v>
      </c>
    </row>
    <row r="306" spans="1:2" ht="19.5" customHeight="1">
      <c r="A306" s="299" t="s">
        <v>1152</v>
      </c>
      <c r="B306" s="182"/>
    </row>
    <row r="307" spans="1:2" ht="19.5" customHeight="1">
      <c r="A307" s="299" t="s">
        <v>120</v>
      </c>
      <c r="B307" s="182"/>
    </row>
    <row r="308" spans="1:2" ht="19.5" customHeight="1">
      <c r="A308" s="299" t="s">
        <v>439</v>
      </c>
      <c r="B308" s="182"/>
    </row>
    <row r="309" spans="1:2" ht="19.5" customHeight="1">
      <c r="A309" s="299" t="s">
        <v>1153</v>
      </c>
      <c r="B309" s="182"/>
    </row>
    <row r="310" spans="1:2" ht="19.5" customHeight="1">
      <c r="A310" s="299" t="s">
        <v>1154</v>
      </c>
      <c r="B310" s="182"/>
    </row>
    <row r="311" spans="1:2" ht="19.5" customHeight="1">
      <c r="A311" s="299" t="s">
        <v>1130</v>
      </c>
      <c r="B311" s="182"/>
    </row>
    <row r="312" spans="1:2" ht="19.5" customHeight="1">
      <c r="A312" s="299" t="s">
        <v>951</v>
      </c>
      <c r="B312" s="293">
        <v>8</v>
      </c>
    </row>
    <row r="313" spans="1:2" ht="19.5" customHeight="1">
      <c r="A313" s="299" t="s">
        <v>952</v>
      </c>
      <c r="B313" s="293">
        <v>8</v>
      </c>
    </row>
    <row r="314" spans="1:2" ht="19.5" customHeight="1">
      <c r="A314" s="299" t="s">
        <v>674</v>
      </c>
      <c r="B314" s="293"/>
    </row>
    <row r="315" spans="1:2" ht="19.5" customHeight="1">
      <c r="A315" s="299" t="s">
        <v>953</v>
      </c>
      <c r="B315" s="293"/>
    </row>
    <row r="316" spans="1:2" ht="19.5" customHeight="1">
      <c r="A316" s="305" t="s">
        <v>1073</v>
      </c>
      <c r="B316" s="306">
        <f>B317+B325+B344</f>
        <v>37</v>
      </c>
    </row>
    <row r="317" spans="1:2" ht="19.5" customHeight="1">
      <c r="A317" s="299" t="s">
        <v>676</v>
      </c>
      <c r="B317" s="293">
        <v>12</v>
      </c>
    </row>
    <row r="318" spans="1:2" ht="19.5" customHeight="1">
      <c r="A318" s="299" t="s">
        <v>120</v>
      </c>
      <c r="B318" s="293"/>
    </row>
    <row r="319" spans="1:2" ht="19.5" customHeight="1">
      <c r="A319" s="311" t="s">
        <v>439</v>
      </c>
      <c r="B319" s="182">
        <v>12</v>
      </c>
    </row>
    <row r="320" spans="1:2" ht="19.5" customHeight="1">
      <c r="A320" s="299" t="s">
        <v>954</v>
      </c>
      <c r="B320" s="293"/>
    </row>
    <row r="321" spans="1:2" ht="19.5" customHeight="1">
      <c r="A321" s="299" t="s">
        <v>678</v>
      </c>
      <c r="B321" s="293"/>
    </row>
    <row r="322" spans="1:2" ht="19.5" customHeight="1">
      <c r="A322" s="299" t="s">
        <v>679</v>
      </c>
      <c r="B322" s="293"/>
    </row>
    <row r="323" spans="1:2" ht="19.5" customHeight="1">
      <c r="A323" s="299" t="s">
        <v>680</v>
      </c>
      <c r="B323" s="293"/>
    </row>
    <row r="324" spans="1:2" ht="19.5" customHeight="1">
      <c r="A324" s="299" t="s">
        <v>681</v>
      </c>
      <c r="B324" s="293"/>
    </row>
    <row r="325" spans="1:2" ht="19.5" customHeight="1">
      <c r="A325" s="299" t="s">
        <v>682</v>
      </c>
      <c r="B325" s="293">
        <v>9</v>
      </c>
    </row>
    <row r="326" spans="1:2" ht="19.5" customHeight="1">
      <c r="A326" s="299" t="s">
        <v>683</v>
      </c>
      <c r="B326" s="293">
        <v>9</v>
      </c>
    </row>
    <row r="327" spans="1:2" ht="19.5" customHeight="1">
      <c r="A327" s="299" t="s">
        <v>684</v>
      </c>
      <c r="B327" s="293"/>
    </row>
    <row r="328" spans="1:2" ht="19.5" customHeight="1">
      <c r="A328" s="299" t="s">
        <v>685</v>
      </c>
      <c r="B328" s="293"/>
    </row>
    <row r="329" spans="1:2" ht="19.5" customHeight="1">
      <c r="A329" s="299" t="s">
        <v>686</v>
      </c>
      <c r="B329" s="293"/>
    </row>
    <row r="330" spans="1:2" ht="19.5" customHeight="1">
      <c r="A330" s="299" t="s">
        <v>687</v>
      </c>
      <c r="B330" s="293"/>
    </row>
    <row r="331" spans="1:2" ht="19.5" customHeight="1">
      <c r="A331" s="299" t="s">
        <v>688</v>
      </c>
      <c r="B331" s="293"/>
    </row>
    <row r="332" spans="1:2" ht="19.5" customHeight="1">
      <c r="A332" s="299" t="s">
        <v>689</v>
      </c>
      <c r="B332" s="293"/>
    </row>
    <row r="333" spans="1:2" ht="19.5" customHeight="1">
      <c r="A333" s="299" t="s">
        <v>690</v>
      </c>
      <c r="B333" s="293"/>
    </row>
    <row r="334" spans="1:2" ht="19.5" customHeight="1">
      <c r="A334" s="299" t="s">
        <v>691</v>
      </c>
      <c r="B334" s="293"/>
    </row>
    <row r="335" spans="1:2" ht="19.5" customHeight="1">
      <c r="A335" s="299" t="s">
        <v>955</v>
      </c>
      <c r="B335" s="293"/>
    </row>
    <row r="336" spans="1:2" ht="19.5" customHeight="1">
      <c r="A336" s="299" t="s">
        <v>692</v>
      </c>
      <c r="B336" s="293"/>
    </row>
    <row r="337" spans="1:2" ht="19.5" customHeight="1">
      <c r="A337" s="299" t="s">
        <v>1156</v>
      </c>
      <c r="B337" s="293"/>
    </row>
    <row r="338" spans="1:2" ht="19.5" customHeight="1">
      <c r="A338" s="299" t="s">
        <v>694</v>
      </c>
      <c r="B338" s="293"/>
    </row>
    <row r="339" spans="1:2" ht="19.5" customHeight="1">
      <c r="A339" s="299" t="s">
        <v>956</v>
      </c>
      <c r="B339" s="293"/>
    </row>
    <row r="340" spans="1:2" ht="19.5" customHeight="1">
      <c r="A340" s="299" t="s">
        <v>697</v>
      </c>
      <c r="B340" s="293"/>
    </row>
    <row r="341" spans="1:2" ht="19.5" customHeight="1">
      <c r="A341" s="299" t="s">
        <v>1155</v>
      </c>
      <c r="B341" s="182"/>
    </row>
    <row r="342" spans="1:2" ht="19.5" customHeight="1">
      <c r="A342" s="299" t="s">
        <v>1157</v>
      </c>
      <c r="B342" s="182"/>
    </row>
    <row r="343" spans="1:2" ht="19.5" customHeight="1">
      <c r="A343" s="299" t="s">
        <v>1158</v>
      </c>
      <c r="B343" s="182"/>
    </row>
    <row r="344" spans="1:2" ht="19.5" customHeight="1">
      <c r="A344" s="299" t="s">
        <v>957</v>
      </c>
      <c r="B344" s="293">
        <v>16</v>
      </c>
    </row>
    <row r="345" spans="1:2" ht="19.5" customHeight="1">
      <c r="A345" s="299" t="s">
        <v>1159</v>
      </c>
      <c r="B345" s="293">
        <v>16</v>
      </c>
    </row>
    <row r="346" spans="1:2" ht="19.5" customHeight="1">
      <c r="A346" s="305" t="s">
        <v>1074</v>
      </c>
      <c r="B346" s="306">
        <f>B347+B353+B357</f>
        <v>1145</v>
      </c>
    </row>
    <row r="347" spans="1:2" ht="19.5" customHeight="1">
      <c r="A347" s="299" t="s">
        <v>958</v>
      </c>
      <c r="B347" s="293">
        <v>110</v>
      </c>
    </row>
    <row r="348" spans="1:2" ht="19.5" customHeight="1">
      <c r="A348" s="299" t="s">
        <v>959</v>
      </c>
      <c r="B348" s="293"/>
    </row>
    <row r="349" spans="1:2" ht="19.5" customHeight="1">
      <c r="A349" s="311" t="s">
        <v>1285</v>
      </c>
      <c r="B349" s="182">
        <v>24</v>
      </c>
    </row>
    <row r="350" spans="1:2" ht="19.5" customHeight="1">
      <c r="A350" s="299" t="s">
        <v>960</v>
      </c>
      <c r="B350" s="293">
        <v>86</v>
      </c>
    </row>
    <row r="351" spans="1:2" ht="19.5" customHeight="1">
      <c r="A351" s="299" t="s">
        <v>961</v>
      </c>
      <c r="B351" s="293"/>
    </row>
    <row r="352" spans="1:2" ht="19.5" customHeight="1">
      <c r="A352" s="299" t="s">
        <v>962</v>
      </c>
      <c r="B352" s="293"/>
    </row>
    <row r="353" spans="1:2" ht="19.5" customHeight="1">
      <c r="A353" s="299" t="s">
        <v>963</v>
      </c>
      <c r="B353" s="293">
        <v>115</v>
      </c>
    </row>
    <row r="354" spans="1:2" ht="19.5" customHeight="1">
      <c r="A354" s="299" t="s">
        <v>1160</v>
      </c>
      <c r="B354" s="293">
        <v>115</v>
      </c>
    </row>
    <row r="355" spans="1:2" ht="19.5" customHeight="1">
      <c r="A355" s="299" t="s">
        <v>964</v>
      </c>
      <c r="B355" s="293"/>
    </row>
    <row r="356" spans="1:2" ht="19.5" customHeight="1">
      <c r="A356" s="299" t="s">
        <v>965</v>
      </c>
      <c r="B356" s="293"/>
    </row>
    <row r="357" spans="1:2" ht="19.5" customHeight="1">
      <c r="A357" s="299" t="s">
        <v>966</v>
      </c>
      <c r="B357" s="293">
        <v>920</v>
      </c>
    </row>
    <row r="358" spans="1:2" ht="19.5" customHeight="1">
      <c r="A358" s="299" t="s">
        <v>1161</v>
      </c>
      <c r="B358" s="293">
        <v>920</v>
      </c>
    </row>
    <row r="359" spans="1:2" ht="19.5" customHeight="1">
      <c r="A359" s="299" t="s">
        <v>967</v>
      </c>
      <c r="B359" s="293"/>
    </row>
    <row r="360" spans="1:2" ht="19.5" customHeight="1">
      <c r="A360" s="299" t="s">
        <v>1162</v>
      </c>
      <c r="B360" s="293"/>
    </row>
    <row r="361" spans="1:2" ht="19.5" customHeight="1">
      <c r="A361" s="299" t="s">
        <v>715</v>
      </c>
      <c r="B361" s="293"/>
    </row>
    <row r="362" spans="1:2" ht="19.5" customHeight="1">
      <c r="A362" s="299" t="s">
        <v>1163</v>
      </c>
      <c r="B362" s="293"/>
    </row>
    <row r="363" spans="1:2" ht="19.5" customHeight="1">
      <c r="A363" s="305" t="s">
        <v>1075</v>
      </c>
      <c r="B363" s="306">
        <f>B364+B380+B392+B416</f>
        <v>678</v>
      </c>
    </row>
    <row r="364" spans="1:2" ht="19.5" customHeight="1">
      <c r="A364" s="299" t="s">
        <v>968</v>
      </c>
      <c r="B364" s="293">
        <v>234</v>
      </c>
    </row>
    <row r="365" spans="1:2" ht="19.5" customHeight="1">
      <c r="A365" s="299" t="s">
        <v>959</v>
      </c>
      <c r="B365" s="293"/>
    </row>
    <row r="366" spans="1:2" ht="19.5" customHeight="1">
      <c r="A366" s="299" t="s">
        <v>969</v>
      </c>
      <c r="B366" s="293"/>
    </row>
    <row r="367" spans="1:2" ht="19.5" customHeight="1">
      <c r="A367" s="299" t="s">
        <v>970</v>
      </c>
      <c r="B367" s="293"/>
    </row>
    <row r="368" spans="1:2" ht="19.5" customHeight="1">
      <c r="A368" s="299" t="s">
        <v>971</v>
      </c>
      <c r="B368" s="293"/>
    </row>
    <row r="369" spans="1:2" ht="19.5" customHeight="1">
      <c r="A369" s="299" t="s">
        <v>972</v>
      </c>
      <c r="B369" s="293"/>
    </row>
    <row r="370" spans="1:2" ht="19.5" customHeight="1">
      <c r="A370" s="299" t="s">
        <v>973</v>
      </c>
      <c r="B370" s="293"/>
    </row>
    <row r="371" spans="1:2" ht="19.5" customHeight="1">
      <c r="A371" s="299" t="s">
        <v>974</v>
      </c>
      <c r="B371" s="293"/>
    </row>
    <row r="372" spans="1:2" ht="19.5" customHeight="1">
      <c r="A372" s="299" t="s">
        <v>975</v>
      </c>
      <c r="B372" s="293"/>
    </row>
    <row r="373" spans="1:2" ht="19.5" customHeight="1">
      <c r="A373" s="299" t="s">
        <v>976</v>
      </c>
      <c r="B373" s="293"/>
    </row>
    <row r="374" spans="1:2" ht="19.5" customHeight="1">
      <c r="A374" s="299" t="s">
        <v>977</v>
      </c>
      <c r="B374" s="293"/>
    </row>
    <row r="375" spans="1:2" ht="19.5" customHeight="1">
      <c r="A375" s="299" t="s">
        <v>978</v>
      </c>
      <c r="B375" s="293"/>
    </row>
    <row r="376" spans="1:2" ht="19.5" customHeight="1">
      <c r="A376" s="299" t="s">
        <v>979</v>
      </c>
      <c r="B376" s="293"/>
    </row>
    <row r="377" spans="1:2" ht="19.5" customHeight="1">
      <c r="A377" s="299" t="s">
        <v>980</v>
      </c>
      <c r="B377" s="293"/>
    </row>
    <row r="378" spans="1:2" ht="19.5" customHeight="1">
      <c r="A378" s="299" t="s">
        <v>1164</v>
      </c>
      <c r="B378" s="182"/>
    </row>
    <row r="379" spans="1:2" ht="19.5" customHeight="1">
      <c r="A379" s="299" t="s">
        <v>981</v>
      </c>
      <c r="B379" s="293">
        <v>234</v>
      </c>
    </row>
    <row r="380" spans="1:2" ht="19.5" customHeight="1">
      <c r="A380" s="299" t="s">
        <v>982</v>
      </c>
      <c r="B380" s="293">
        <v>8</v>
      </c>
    </row>
    <row r="381" spans="1:2" ht="19.5" customHeight="1">
      <c r="A381" s="299" t="s">
        <v>959</v>
      </c>
      <c r="B381" s="293"/>
    </row>
    <row r="382" spans="1:2" ht="19.5" customHeight="1">
      <c r="A382" s="299" t="s">
        <v>983</v>
      </c>
      <c r="B382" s="293"/>
    </row>
    <row r="383" spans="1:2" ht="19.5" customHeight="1">
      <c r="A383" s="299" t="s">
        <v>984</v>
      </c>
      <c r="B383" s="293"/>
    </row>
    <row r="384" spans="1:2" ht="19.5" customHeight="1">
      <c r="A384" s="299" t="s">
        <v>985</v>
      </c>
      <c r="B384" s="293"/>
    </row>
    <row r="385" spans="1:2" ht="19.5" customHeight="1">
      <c r="A385" s="299" t="s">
        <v>986</v>
      </c>
      <c r="B385" s="293"/>
    </row>
    <row r="386" spans="1:2" ht="19.5" customHeight="1">
      <c r="A386" s="299" t="s">
        <v>987</v>
      </c>
      <c r="B386" s="293"/>
    </row>
    <row r="387" spans="1:2" ht="19.5" customHeight="1">
      <c r="A387" s="299" t="s">
        <v>988</v>
      </c>
      <c r="B387" s="293"/>
    </row>
    <row r="388" spans="1:2" ht="19.5" customHeight="1">
      <c r="A388" s="299" t="s">
        <v>989</v>
      </c>
      <c r="B388" s="293"/>
    </row>
    <row r="389" spans="1:2" ht="19.5" customHeight="1">
      <c r="A389" s="299" t="s">
        <v>990</v>
      </c>
      <c r="B389" s="293"/>
    </row>
    <row r="390" spans="1:2" ht="19.5" customHeight="1">
      <c r="A390" s="299" t="s">
        <v>991</v>
      </c>
      <c r="B390" s="293">
        <v>8</v>
      </c>
    </row>
    <row r="391" spans="1:2" ht="19.5" customHeight="1">
      <c r="A391" s="299" t="s">
        <v>992</v>
      </c>
      <c r="B391" s="293"/>
    </row>
    <row r="392" spans="1:2" ht="19.5" customHeight="1">
      <c r="A392" s="299" t="s">
        <v>993</v>
      </c>
      <c r="B392" s="293">
        <v>25</v>
      </c>
    </row>
    <row r="393" spans="1:2" ht="19.5" customHeight="1">
      <c r="A393" s="299" t="s">
        <v>959</v>
      </c>
      <c r="B393" s="293"/>
    </row>
    <row r="394" spans="1:2" ht="19.5" customHeight="1">
      <c r="A394" s="299" t="s">
        <v>994</v>
      </c>
      <c r="B394" s="293"/>
    </row>
    <row r="395" spans="1:2" ht="19.5" customHeight="1">
      <c r="A395" s="299" t="s">
        <v>995</v>
      </c>
      <c r="B395" s="293"/>
    </row>
    <row r="396" spans="1:2" ht="19.5" customHeight="1">
      <c r="A396" s="299" t="s">
        <v>996</v>
      </c>
      <c r="B396" s="293"/>
    </row>
    <row r="397" spans="1:2" ht="19.5" customHeight="1">
      <c r="A397" s="299" t="s">
        <v>997</v>
      </c>
      <c r="B397" s="293"/>
    </row>
    <row r="398" spans="1:2" ht="19.5" customHeight="1">
      <c r="A398" s="299" t="s">
        <v>998</v>
      </c>
      <c r="B398" s="293"/>
    </row>
    <row r="399" spans="1:2" ht="19.5" customHeight="1">
      <c r="A399" s="299" t="s">
        <v>999</v>
      </c>
      <c r="B399" s="293"/>
    </row>
    <row r="400" spans="1:2" ht="19.5" customHeight="1">
      <c r="A400" s="299" t="s">
        <v>1000</v>
      </c>
      <c r="B400" s="293"/>
    </row>
    <row r="401" spans="1:2" ht="19.5" customHeight="1">
      <c r="A401" s="299" t="s">
        <v>1001</v>
      </c>
      <c r="B401" s="293">
        <v>5</v>
      </c>
    </row>
    <row r="402" spans="1:2" ht="19.5" customHeight="1">
      <c r="A402" s="299" t="s">
        <v>1002</v>
      </c>
      <c r="B402" s="293">
        <v>20</v>
      </c>
    </row>
    <row r="403" spans="1:2" ht="19.5" customHeight="1">
      <c r="A403" s="299" t="s">
        <v>1003</v>
      </c>
      <c r="B403" s="293"/>
    </row>
    <row r="404" spans="1:2" ht="19.5" customHeight="1">
      <c r="A404" s="299" t="s">
        <v>1004</v>
      </c>
      <c r="B404" s="293"/>
    </row>
    <row r="405" spans="1:2" ht="19.5" customHeight="1">
      <c r="A405" s="299" t="s">
        <v>1005</v>
      </c>
      <c r="B405" s="293"/>
    </row>
    <row r="406" spans="1:2" ht="19.5" customHeight="1">
      <c r="A406" s="299" t="s">
        <v>1006</v>
      </c>
      <c r="B406" s="293"/>
    </row>
    <row r="407" spans="1:2" ht="19.5" customHeight="1">
      <c r="A407" s="299" t="s">
        <v>1007</v>
      </c>
      <c r="B407" s="293"/>
    </row>
    <row r="408" spans="1:2" ht="19.5" customHeight="1">
      <c r="A408" s="299" t="s">
        <v>1008</v>
      </c>
      <c r="B408" s="293"/>
    </row>
    <row r="409" spans="1:2" ht="19.5" customHeight="1">
      <c r="A409" s="299" t="s">
        <v>1165</v>
      </c>
      <c r="B409" s="182"/>
    </row>
    <row r="410" spans="1:2" ht="19.5" customHeight="1">
      <c r="A410" s="299" t="s">
        <v>1166</v>
      </c>
      <c r="B410" s="182"/>
    </row>
    <row r="411" spans="1:2" ht="19.5" customHeight="1">
      <c r="A411" s="299" t="s">
        <v>1167</v>
      </c>
      <c r="B411" s="182"/>
    </row>
    <row r="412" spans="1:2" ht="19.5" customHeight="1">
      <c r="A412" s="299" t="s">
        <v>1168</v>
      </c>
      <c r="B412" s="182"/>
    </row>
    <row r="413" spans="1:2" ht="19.5" customHeight="1">
      <c r="A413" s="299" t="s">
        <v>1009</v>
      </c>
      <c r="B413" s="293"/>
    </row>
    <row r="414" spans="1:2" ht="19.5" customHeight="1">
      <c r="A414" s="299" t="s">
        <v>1010</v>
      </c>
      <c r="B414" s="293"/>
    </row>
    <row r="415" spans="1:2" ht="19.5" customHeight="1">
      <c r="A415" s="299" t="s">
        <v>1011</v>
      </c>
      <c r="B415" s="293"/>
    </row>
    <row r="416" spans="1:2" ht="19.5" customHeight="1">
      <c r="A416" s="299" t="s">
        <v>1012</v>
      </c>
      <c r="B416" s="293">
        <v>411</v>
      </c>
    </row>
    <row r="417" spans="1:2" ht="19.5" customHeight="1">
      <c r="A417" s="299" t="s">
        <v>1286</v>
      </c>
      <c r="B417" s="293">
        <v>20</v>
      </c>
    </row>
    <row r="418" spans="1:2" ht="19.5" customHeight="1">
      <c r="A418" s="311" t="s">
        <v>1287</v>
      </c>
      <c r="B418" s="182">
        <v>391</v>
      </c>
    </row>
    <row r="419" spans="1:2" ht="19.5" customHeight="1">
      <c r="A419" s="299" t="s">
        <v>1169</v>
      </c>
      <c r="B419" s="182"/>
    </row>
    <row r="420" spans="1:2" ht="19.5" customHeight="1">
      <c r="A420" s="299" t="s">
        <v>1013</v>
      </c>
      <c r="B420" s="293"/>
    </row>
    <row r="421" spans="1:2" ht="19.5" customHeight="1">
      <c r="A421" s="299" t="s">
        <v>1014</v>
      </c>
      <c r="B421" s="293"/>
    </row>
    <row r="422" spans="1:2" ht="19.5" customHeight="1">
      <c r="A422" s="299" t="s">
        <v>1015</v>
      </c>
      <c r="B422" s="293"/>
    </row>
    <row r="423" spans="1:2" ht="19.5" customHeight="1">
      <c r="A423" s="299" t="s">
        <v>1016</v>
      </c>
      <c r="B423" s="293"/>
    </row>
    <row r="424" spans="1:2" ht="19.5" customHeight="1">
      <c r="A424" s="299" t="s">
        <v>1017</v>
      </c>
      <c r="B424" s="293"/>
    </row>
    <row r="425" spans="1:2" ht="19.5" customHeight="1">
      <c r="A425" s="299" t="s">
        <v>1018</v>
      </c>
      <c r="B425" s="293"/>
    </row>
    <row r="426" spans="1:2" ht="19.5" customHeight="1">
      <c r="A426" s="305" t="s">
        <v>1076</v>
      </c>
      <c r="B426" s="306"/>
    </row>
    <row r="427" spans="1:2" ht="19.5" customHeight="1">
      <c r="A427" s="299" t="s">
        <v>1019</v>
      </c>
      <c r="B427" s="293"/>
    </row>
    <row r="428" spans="1:2" ht="19.5" customHeight="1">
      <c r="A428" s="299" t="s">
        <v>959</v>
      </c>
      <c r="B428" s="293"/>
    </row>
    <row r="429" spans="1:2" ht="19.5" customHeight="1">
      <c r="A429" s="299" t="s">
        <v>983</v>
      </c>
      <c r="B429" s="293"/>
    </row>
    <row r="430" spans="1:2" ht="19.5" customHeight="1">
      <c r="A430" s="299" t="s">
        <v>1170</v>
      </c>
      <c r="B430" s="182"/>
    </row>
    <row r="431" spans="1:2" ht="19.5" customHeight="1">
      <c r="A431" s="299" t="s">
        <v>1020</v>
      </c>
      <c r="B431" s="293"/>
    </row>
    <row r="432" spans="1:2" ht="19.5" customHeight="1">
      <c r="A432" s="299" t="s">
        <v>1021</v>
      </c>
      <c r="B432" s="293"/>
    </row>
    <row r="433" spans="1:2" ht="19.5" customHeight="1">
      <c r="A433" s="299" t="s">
        <v>1022</v>
      </c>
      <c r="B433" s="293"/>
    </row>
    <row r="434" spans="1:2" ht="19.5" customHeight="1">
      <c r="A434" s="299" t="s">
        <v>1171</v>
      </c>
      <c r="B434" s="182"/>
    </row>
    <row r="435" spans="1:2" ht="19.5" customHeight="1">
      <c r="A435" s="299" t="s">
        <v>1023</v>
      </c>
      <c r="B435" s="293"/>
    </row>
    <row r="436" spans="1:2" ht="19.5" customHeight="1">
      <c r="A436" s="299" t="s">
        <v>1024</v>
      </c>
      <c r="B436" s="293"/>
    </row>
    <row r="437" spans="1:2" ht="19.5" customHeight="1">
      <c r="A437" s="299" t="s">
        <v>1025</v>
      </c>
      <c r="B437" s="293"/>
    </row>
    <row r="438" spans="1:2" ht="19.5" customHeight="1">
      <c r="A438" s="299" t="s">
        <v>1026</v>
      </c>
      <c r="B438" s="293"/>
    </row>
    <row r="439" spans="1:2" ht="19.5" customHeight="1">
      <c r="A439" s="299" t="s">
        <v>1027</v>
      </c>
      <c r="B439" s="293"/>
    </row>
    <row r="440" spans="1:2" ht="19.5" customHeight="1">
      <c r="A440" s="299" t="s">
        <v>1028</v>
      </c>
      <c r="B440" s="293"/>
    </row>
    <row r="441" spans="1:2" ht="19.5" customHeight="1">
      <c r="A441" s="299" t="s">
        <v>1029</v>
      </c>
      <c r="B441" s="293"/>
    </row>
    <row r="442" spans="1:2" ht="19.5" customHeight="1">
      <c r="A442" s="299" t="s">
        <v>1030</v>
      </c>
      <c r="B442" s="293"/>
    </row>
    <row r="443" spans="1:2" ht="19.5" customHeight="1">
      <c r="A443" s="305" t="s">
        <v>1212</v>
      </c>
      <c r="B443" s="306">
        <f>B446+B453</f>
        <v>14</v>
      </c>
    </row>
    <row r="444" spans="1:2" ht="19.5" customHeight="1">
      <c r="A444" s="299" t="s">
        <v>1031</v>
      </c>
      <c r="B444" s="293"/>
    </row>
    <row r="445" spans="1:2" ht="19.5" customHeight="1">
      <c r="A445" s="299" t="s">
        <v>1032</v>
      </c>
      <c r="B445" s="293"/>
    </row>
    <row r="446" spans="1:2" ht="19.5" customHeight="1">
      <c r="A446" s="299" t="s">
        <v>1033</v>
      </c>
      <c r="B446" s="293">
        <v>9</v>
      </c>
    </row>
    <row r="447" spans="1:2" ht="19.5" customHeight="1">
      <c r="A447" s="299" t="s">
        <v>959</v>
      </c>
      <c r="B447" s="293"/>
    </row>
    <row r="448" spans="1:2" ht="19.5" customHeight="1">
      <c r="A448" s="311" t="s">
        <v>983</v>
      </c>
      <c r="B448" s="182"/>
    </row>
    <row r="449" spans="1:4" ht="19.5" customHeight="1">
      <c r="A449" s="299" t="s">
        <v>1034</v>
      </c>
      <c r="B449" s="293"/>
    </row>
    <row r="450" spans="1:4" ht="19.5" customHeight="1">
      <c r="A450" s="299" t="s">
        <v>1035</v>
      </c>
      <c r="B450" s="293">
        <v>9</v>
      </c>
    </row>
    <row r="451" spans="1:4" ht="19.5" customHeight="1">
      <c r="A451" s="299" t="s">
        <v>1172</v>
      </c>
      <c r="B451" s="182"/>
    </row>
    <row r="452" spans="1:4" ht="19.5" customHeight="1">
      <c r="A452" s="299" t="s">
        <v>959</v>
      </c>
      <c r="B452" s="182"/>
    </row>
    <row r="453" spans="1:4" ht="19.5" customHeight="1">
      <c r="A453" s="299" t="s">
        <v>1036</v>
      </c>
      <c r="B453" s="293">
        <v>5</v>
      </c>
    </row>
    <row r="454" spans="1:4" ht="19.5" customHeight="1">
      <c r="A454" s="299" t="s">
        <v>959</v>
      </c>
      <c r="B454" s="182"/>
    </row>
    <row r="455" spans="1:4" ht="19.5" customHeight="1">
      <c r="A455" s="299" t="s">
        <v>1037</v>
      </c>
      <c r="B455" s="293"/>
    </row>
    <row r="456" spans="1:4" ht="19.5" customHeight="1">
      <c r="A456" s="299" t="s">
        <v>1038</v>
      </c>
      <c r="B456" s="293"/>
    </row>
    <row r="457" spans="1:4" ht="19.5" customHeight="1">
      <c r="A457" s="299" t="s">
        <v>1039</v>
      </c>
      <c r="B457" s="293">
        <v>5</v>
      </c>
    </row>
    <row r="458" spans="1:4" ht="19.5" customHeight="1">
      <c r="A458" s="305" t="s">
        <v>1077</v>
      </c>
      <c r="B458" s="306"/>
      <c r="C458" s="321"/>
      <c r="D458" s="321"/>
    </row>
    <row r="459" spans="1:4" ht="19.5" customHeight="1">
      <c r="A459" s="299" t="s">
        <v>1040</v>
      </c>
      <c r="B459" s="293"/>
      <c r="C459" s="321"/>
      <c r="D459" s="321"/>
    </row>
    <row r="460" spans="1:4" ht="19.5" customHeight="1">
      <c r="A460" s="299" t="s">
        <v>959</v>
      </c>
      <c r="B460" s="293"/>
      <c r="C460" s="321"/>
      <c r="D460" s="321"/>
    </row>
    <row r="461" spans="1:4" ht="19.5" customHeight="1">
      <c r="A461" s="299" t="s">
        <v>983</v>
      </c>
      <c r="B461" s="293"/>
      <c r="C461" s="321"/>
      <c r="D461" s="321"/>
    </row>
    <row r="462" spans="1:4" ht="19.5" customHeight="1">
      <c r="A462" s="299" t="s">
        <v>1173</v>
      </c>
      <c r="B462" s="182"/>
      <c r="C462" s="321"/>
      <c r="D462" s="321"/>
    </row>
    <row r="463" spans="1:4" ht="19.5" customHeight="1">
      <c r="A463" s="299" t="s">
        <v>1041</v>
      </c>
      <c r="B463" s="293"/>
      <c r="C463" s="321"/>
      <c r="D463" s="321"/>
    </row>
    <row r="464" spans="1:4" ht="19.5" customHeight="1">
      <c r="A464" s="299" t="s">
        <v>1042</v>
      </c>
      <c r="B464" s="293"/>
      <c r="C464" s="321"/>
      <c r="D464" s="321"/>
    </row>
    <row r="465" spans="1:4" ht="19.5" customHeight="1">
      <c r="A465" s="299" t="s">
        <v>1043</v>
      </c>
      <c r="B465" s="293"/>
      <c r="C465" s="321"/>
      <c r="D465" s="321"/>
    </row>
    <row r="466" spans="1:4" ht="19.5" customHeight="1">
      <c r="A466" s="305" t="s">
        <v>1078</v>
      </c>
      <c r="B466" s="306"/>
      <c r="C466" s="321"/>
      <c r="D466" s="321"/>
    </row>
    <row r="467" spans="1:4" ht="19.5" customHeight="1">
      <c r="A467" s="299" t="s">
        <v>1060</v>
      </c>
      <c r="B467" s="293"/>
      <c r="C467" s="321"/>
      <c r="D467" s="321"/>
    </row>
    <row r="468" spans="1:4" ht="19.5" customHeight="1">
      <c r="A468" s="299" t="s">
        <v>1061</v>
      </c>
      <c r="B468" s="293"/>
    </row>
    <row r="469" spans="1:4" ht="19.5" customHeight="1">
      <c r="A469" s="305" t="s">
        <v>1079</v>
      </c>
      <c r="B469" s="306"/>
    </row>
    <row r="470" spans="1:4" ht="19.5" customHeight="1">
      <c r="A470" s="299" t="s">
        <v>1044</v>
      </c>
      <c r="B470" s="293"/>
    </row>
    <row r="471" spans="1:4" ht="19.5" customHeight="1">
      <c r="A471" s="299" t="s">
        <v>1174</v>
      </c>
      <c r="B471" s="182"/>
    </row>
    <row r="472" spans="1:4" ht="19.5" customHeight="1">
      <c r="A472" s="299" t="s">
        <v>1045</v>
      </c>
      <c r="B472" s="293"/>
    </row>
    <row r="473" spans="1:4" ht="19.5" customHeight="1">
      <c r="A473" s="299" t="s">
        <v>1175</v>
      </c>
      <c r="B473" s="182"/>
    </row>
    <row r="474" spans="1:4" ht="19.5" customHeight="1">
      <c r="A474" s="299" t="s">
        <v>969</v>
      </c>
      <c r="B474" s="293"/>
    </row>
    <row r="475" spans="1:4" ht="19.5" customHeight="1">
      <c r="A475" s="299" t="s">
        <v>1046</v>
      </c>
      <c r="B475" s="293"/>
    </row>
    <row r="476" spans="1:4" ht="19.5" customHeight="1">
      <c r="A476" s="299" t="s">
        <v>1047</v>
      </c>
      <c r="B476" s="293"/>
    </row>
    <row r="477" spans="1:4" ht="19.5" customHeight="1">
      <c r="A477" s="299" t="s">
        <v>1048</v>
      </c>
      <c r="B477" s="293"/>
    </row>
    <row r="478" spans="1:4" ht="19.5" customHeight="1">
      <c r="A478" s="299" t="s">
        <v>1049</v>
      </c>
      <c r="B478" s="293"/>
    </row>
    <row r="479" spans="1:4" ht="19.5" customHeight="1">
      <c r="A479" s="299" t="s">
        <v>1050</v>
      </c>
      <c r="B479" s="293"/>
    </row>
    <row r="480" spans="1:4" ht="19.5" customHeight="1">
      <c r="A480" s="299" t="s">
        <v>1051</v>
      </c>
      <c r="B480" s="293"/>
    </row>
    <row r="481" spans="1:2" ht="19.5" customHeight="1">
      <c r="A481" s="299" t="s">
        <v>823</v>
      </c>
      <c r="B481" s="293"/>
    </row>
    <row r="482" spans="1:2" ht="19.5" customHeight="1">
      <c r="A482" s="299" t="s">
        <v>1176</v>
      </c>
      <c r="B482" s="293"/>
    </row>
    <row r="483" spans="1:2" ht="19.5" customHeight="1">
      <c r="A483" s="305" t="s">
        <v>1080</v>
      </c>
      <c r="B483" s="306">
        <v>137</v>
      </c>
    </row>
    <row r="484" spans="1:2" ht="19.5" customHeight="1">
      <c r="A484" s="299" t="s">
        <v>1052</v>
      </c>
      <c r="B484" s="293"/>
    </row>
    <row r="485" spans="1:2" ht="19.5" customHeight="1">
      <c r="A485" s="299" t="s">
        <v>1053</v>
      </c>
      <c r="B485" s="293"/>
    </row>
    <row r="486" spans="1:2" ht="19.5" customHeight="1">
      <c r="A486" s="299" t="s">
        <v>1054</v>
      </c>
      <c r="B486" s="293"/>
    </row>
    <row r="487" spans="1:2" ht="19.5" customHeight="1">
      <c r="A487" s="299" t="s">
        <v>1177</v>
      </c>
      <c r="B487" s="182"/>
    </row>
    <row r="488" spans="1:2" ht="19.5" customHeight="1">
      <c r="A488" s="299" t="s">
        <v>1055</v>
      </c>
      <c r="B488" s="293"/>
    </row>
    <row r="489" spans="1:2" ht="19.5" customHeight="1">
      <c r="A489" s="299" t="s">
        <v>1056</v>
      </c>
      <c r="B489" s="293"/>
    </row>
    <row r="490" spans="1:2" ht="19.5" customHeight="1">
      <c r="A490" s="299" t="s">
        <v>1178</v>
      </c>
      <c r="B490" s="182"/>
    </row>
    <row r="491" spans="1:2" ht="19.5" customHeight="1">
      <c r="A491" s="299" t="s">
        <v>1057</v>
      </c>
      <c r="B491" s="293">
        <f>B492+B493</f>
        <v>137</v>
      </c>
    </row>
    <row r="492" spans="1:2" ht="19.5" customHeight="1">
      <c r="A492" s="299" t="s">
        <v>1288</v>
      </c>
      <c r="B492" s="293">
        <v>124</v>
      </c>
    </row>
    <row r="493" spans="1:2" ht="19.5" customHeight="1">
      <c r="A493" s="311" t="s">
        <v>1289</v>
      </c>
      <c r="B493" s="182">
        <v>13</v>
      </c>
    </row>
    <row r="494" spans="1:2" ht="19.5" customHeight="1">
      <c r="A494" s="305" t="s">
        <v>1082</v>
      </c>
      <c r="B494" s="306">
        <v>28</v>
      </c>
    </row>
    <row r="495" spans="1:2" ht="19.5" customHeight="1">
      <c r="A495" s="299" t="s">
        <v>1062</v>
      </c>
      <c r="B495" s="293">
        <v>28</v>
      </c>
    </row>
    <row r="496" spans="1:2" ht="19.5" customHeight="1">
      <c r="A496" s="299" t="s">
        <v>1063</v>
      </c>
      <c r="B496" s="293"/>
    </row>
    <row r="497" spans="1:2" ht="19.5" customHeight="1">
      <c r="A497" s="299" t="s">
        <v>1064</v>
      </c>
      <c r="B497" s="293"/>
    </row>
    <row r="498" spans="1:2" ht="19.5" customHeight="1">
      <c r="A498" s="299" t="s">
        <v>1179</v>
      </c>
      <c r="B498" s="182">
        <v>28</v>
      </c>
    </row>
    <row r="499" spans="1:2" ht="19.5" customHeight="1">
      <c r="A499" s="299" t="s">
        <v>1180</v>
      </c>
      <c r="B499" s="182"/>
    </row>
    <row r="500" spans="1:2" ht="19.5" customHeight="1">
      <c r="A500" s="299" t="s">
        <v>1088</v>
      </c>
      <c r="B500" s="293"/>
    </row>
    <row r="501" spans="1:2" ht="19.5" customHeight="1">
      <c r="A501" s="299" t="s">
        <v>1181</v>
      </c>
      <c r="B501" s="182"/>
    </row>
    <row r="502" spans="1:2" ht="19.5" customHeight="1">
      <c r="A502" s="299" t="s">
        <v>1089</v>
      </c>
      <c r="B502" s="293"/>
    </row>
    <row r="503" spans="1:2" ht="19.5" customHeight="1">
      <c r="A503" s="299" t="s">
        <v>1090</v>
      </c>
      <c r="B503" s="293"/>
    </row>
    <row r="504" spans="1:2" ht="19.5" customHeight="1">
      <c r="A504" s="299" t="s">
        <v>1091</v>
      </c>
      <c r="B504" s="293"/>
    </row>
    <row r="505" spans="1:2" ht="19.5" customHeight="1">
      <c r="A505" s="299" t="s">
        <v>1092</v>
      </c>
      <c r="B505" s="293"/>
    </row>
    <row r="506" spans="1:2" ht="19.5" customHeight="1">
      <c r="A506" s="299" t="s">
        <v>1182</v>
      </c>
      <c r="B506" s="182"/>
    </row>
    <row r="507" spans="1:2" ht="19.5" customHeight="1">
      <c r="A507" s="299" t="s">
        <v>1093</v>
      </c>
      <c r="B507" s="293"/>
    </row>
    <row r="508" spans="1:2" ht="19.5" customHeight="1">
      <c r="A508" s="299" t="s">
        <v>1094</v>
      </c>
      <c r="B508" s="293"/>
    </row>
    <row r="509" spans="1:2" ht="19.5" customHeight="1">
      <c r="A509" s="305" t="s">
        <v>1084</v>
      </c>
      <c r="B509" s="306">
        <v>190</v>
      </c>
    </row>
    <row r="510" spans="1:2" ht="19.5" customHeight="1">
      <c r="A510" s="305" t="s">
        <v>1085</v>
      </c>
      <c r="B510" s="306"/>
    </row>
    <row r="511" spans="1:2" ht="19.5" customHeight="1">
      <c r="A511" s="299" t="s">
        <v>1058</v>
      </c>
      <c r="B511" s="293"/>
    </row>
    <row r="512" spans="1:2" ht="19.5" customHeight="1">
      <c r="A512" s="305" t="s">
        <v>1087</v>
      </c>
      <c r="B512" s="306"/>
    </row>
    <row r="513" spans="1:2" ht="19.5" customHeight="1">
      <c r="A513" s="299" t="s">
        <v>1059</v>
      </c>
      <c r="B513" s="293"/>
    </row>
    <row r="514" spans="1:2" ht="43.5" customHeight="1">
      <c r="A514" s="462" t="s">
        <v>1183</v>
      </c>
      <c r="B514" s="462"/>
    </row>
  </sheetData>
  <mergeCells count="4">
    <mergeCell ref="A2:B2"/>
    <mergeCell ref="A3:B3"/>
    <mergeCell ref="A1:B1"/>
    <mergeCell ref="A514:B514"/>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31"/>
  <sheetViews>
    <sheetView showZeros="0" workbookViewId="0">
      <selection activeCell="G9" sqref="G9"/>
    </sheetView>
  </sheetViews>
  <sheetFormatPr defaultColWidth="9" defaultRowHeight="12.75"/>
  <cols>
    <col min="1" max="1" width="37" style="6" customWidth="1"/>
    <col min="2" max="4" width="18.125" style="335" customWidth="1"/>
    <col min="5" max="16384" width="9" style="6"/>
  </cols>
  <sheetData>
    <row r="1" spans="1:5" ht="20.25" customHeight="1">
      <c r="A1" s="431" t="s">
        <v>1247</v>
      </c>
      <c r="B1" s="431"/>
      <c r="C1" s="431"/>
      <c r="D1" s="431"/>
    </row>
    <row r="2" spans="1:5" ht="29.25" customHeight="1">
      <c r="A2" s="433" t="s">
        <v>1305</v>
      </c>
      <c r="B2" s="433"/>
      <c r="C2" s="433"/>
      <c r="D2" s="433"/>
    </row>
    <row r="3" spans="1:5" ht="18" customHeight="1">
      <c r="A3" s="468" t="s">
        <v>1095</v>
      </c>
      <c r="B3" s="468"/>
      <c r="C3" s="468"/>
      <c r="D3" s="468"/>
    </row>
    <row r="4" spans="1:5" ht="21" customHeight="1">
      <c r="A4" s="467"/>
      <c r="B4" s="467"/>
      <c r="C4" s="467"/>
      <c r="D4" s="319" t="s">
        <v>926</v>
      </c>
    </row>
    <row r="5" spans="1:5" s="7" customFormat="1" ht="24" customHeight="1">
      <c r="A5" s="465" t="s">
        <v>20</v>
      </c>
      <c r="B5" s="466" t="s">
        <v>1096</v>
      </c>
      <c r="C5" s="466"/>
      <c r="D5" s="466"/>
    </row>
    <row r="6" spans="1:5" s="7" customFormat="1" ht="24" customHeight="1">
      <c r="A6" s="465"/>
      <c r="B6" s="292" t="s">
        <v>1097</v>
      </c>
      <c r="C6" s="292" t="s">
        <v>1098</v>
      </c>
      <c r="D6" s="292" t="s">
        <v>1099</v>
      </c>
    </row>
    <row r="7" spans="1:5" ht="24" customHeight="1">
      <c r="A7" s="300" t="s">
        <v>4</v>
      </c>
      <c r="B7" s="332">
        <f t="shared" ref="B7:C7" si="0">SUM(B8:B30)</f>
        <v>6616</v>
      </c>
      <c r="C7" s="332">
        <f t="shared" si="0"/>
        <v>2045</v>
      </c>
      <c r="D7" s="332">
        <f>SUM(D8:D30)</f>
        <v>4571</v>
      </c>
    </row>
    <row r="8" spans="1:5" ht="20.100000000000001" customHeight="1">
      <c r="A8" s="76" t="s">
        <v>80</v>
      </c>
      <c r="B8" s="333">
        <f>C8+D8</f>
        <v>1566</v>
      </c>
      <c r="C8" s="333">
        <v>1018</v>
      </c>
      <c r="D8" s="333">
        <v>548</v>
      </c>
      <c r="E8" s="426"/>
    </row>
    <row r="9" spans="1:5" ht="20.100000000000001" customHeight="1">
      <c r="A9" s="76" t="s">
        <v>82</v>
      </c>
      <c r="B9" s="333">
        <f t="shared" ref="B9:B30" si="1">C9+D9</f>
        <v>15</v>
      </c>
      <c r="C9" s="334"/>
      <c r="D9" s="333">
        <v>15</v>
      </c>
    </row>
    <row r="10" spans="1:5" ht="20.100000000000001" customHeight="1">
      <c r="A10" s="76" t="s">
        <v>83</v>
      </c>
      <c r="B10" s="333">
        <f t="shared" si="1"/>
        <v>341</v>
      </c>
      <c r="C10" s="333"/>
      <c r="D10" s="333">
        <v>341</v>
      </c>
    </row>
    <row r="11" spans="1:5" ht="20.100000000000001" customHeight="1">
      <c r="A11" s="76" t="s">
        <v>84</v>
      </c>
      <c r="B11" s="333">
        <f t="shared" si="1"/>
        <v>0</v>
      </c>
      <c r="C11" s="333"/>
      <c r="D11" s="333"/>
    </row>
    <row r="12" spans="1:5" ht="20.100000000000001" customHeight="1">
      <c r="A12" s="76" t="s">
        <v>56</v>
      </c>
      <c r="B12" s="333">
        <f t="shared" si="1"/>
        <v>0</v>
      </c>
      <c r="C12" s="333"/>
      <c r="D12" s="333"/>
    </row>
    <row r="13" spans="1:5" ht="20.100000000000001" customHeight="1">
      <c r="A13" s="76" t="s">
        <v>306</v>
      </c>
      <c r="B13" s="333">
        <f t="shared" si="1"/>
        <v>152</v>
      </c>
      <c r="C13" s="333">
        <v>64</v>
      </c>
      <c r="D13" s="333">
        <v>88</v>
      </c>
      <c r="E13" s="426"/>
    </row>
    <row r="14" spans="1:5" ht="20.100000000000001" customHeight="1">
      <c r="A14" s="76" t="s">
        <v>85</v>
      </c>
      <c r="B14" s="333">
        <f t="shared" si="1"/>
        <v>2185</v>
      </c>
      <c r="C14" s="333">
        <v>539</v>
      </c>
      <c r="D14" s="333">
        <v>1646</v>
      </c>
      <c r="E14" s="426"/>
    </row>
    <row r="15" spans="1:5" ht="20.100000000000001" customHeight="1">
      <c r="A15" s="76" t="s">
        <v>86</v>
      </c>
      <c r="B15" s="333">
        <f t="shared" si="1"/>
        <v>128</v>
      </c>
      <c r="C15" s="333">
        <v>88</v>
      </c>
      <c r="D15" s="333">
        <v>40</v>
      </c>
      <c r="E15" s="426"/>
    </row>
    <row r="16" spans="1:5" ht="20.100000000000001" customHeight="1">
      <c r="A16" s="76" t="s">
        <v>87</v>
      </c>
      <c r="B16" s="333">
        <f t="shared" si="1"/>
        <v>37</v>
      </c>
      <c r="C16" s="333"/>
      <c r="D16" s="333">
        <v>37</v>
      </c>
      <c r="E16" s="426"/>
    </row>
    <row r="17" spans="1:5" ht="20.100000000000001" customHeight="1">
      <c r="A17" s="76" t="s">
        <v>88</v>
      </c>
      <c r="B17" s="333">
        <f t="shared" si="1"/>
        <v>1145</v>
      </c>
      <c r="C17" s="333">
        <v>199</v>
      </c>
      <c r="D17" s="333">
        <v>946</v>
      </c>
      <c r="E17" s="426"/>
    </row>
    <row r="18" spans="1:5" ht="20.100000000000001" customHeight="1">
      <c r="A18" s="76" t="s">
        <v>89</v>
      </c>
      <c r="B18" s="333">
        <f t="shared" si="1"/>
        <v>678</v>
      </c>
      <c r="C18" s="333"/>
      <c r="D18" s="333">
        <v>678</v>
      </c>
      <c r="E18" s="426"/>
    </row>
    <row r="19" spans="1:5" ht="20.100000000000001" customHeight="1">
      <c r="A19" s="76" t="s">
        <v>90</v>
      </c>
      <c r="B19" s="333">
        <f t="shared" si="1"/>
        <v>0</v>
      </c>
      <c r="C19" s="333"/>
      <c r="D19" s="333"/>
      <c r="E19" s="426"/>
    </row>
    <row r="20" spans="1:5" ht="20.100000000000001" customHeight="1">
      <c r="A20" s="76" t="s">
        <v>1100</v>
      </c>
      <c r="B20" s="333">
        <f t="shared" si="1"/>
        <v>14</v>
      </c>
      <c r="C20" s="333"/>
      <c r="D20" s="333">
        <v>14</v>
      </c>
      <c r="E20" s="426"/>
    </row>
    <row r="21" spans="1:5" ht="20.100000000000001" customHeight="1">
      <c r="A21" s="76" t="s">
        <v>91</v>
      </c>
      <c r="B21" s="333">
        <f t="shared" si="1"/>
        <v>0</v>
      </c>
      <c r="C21" s="333"/>
      <c r="D21" s="333"/>
      <c r="E21" s="426"/>
    </row>
    <row r="22" spans="1:5" ht="20.100000000000001" customHeight="1">
      <c r="A22" s="76" t="s">
        <v>57</v>
      </c>
      <c r="B22" s="333">
        <f t="shared" si="1"/>
        <v>0</v>
      </c>
      <c r="C22" s="333"/>
      <c r="D22" s="333"/>
      <c r="E22" s="426"/>
    </row>
    <row r="23" spans="1:5" ht="20.100000000000001" customHeight="1">
      <c r="A23" s="76" t="s">
        <v>92</v>
      </c>
      <c r="B23" s="333">
        <f t="shared" si="1"/>
        <v>0</v>
      </c>
      <c r="C23" s="334"/>
      <c r="D23" s="333"/>
      <c r="E23" s="426"/>
    </row>
    <row r="24" spans="1:5" ht="20.100000000000001" customHeight="1">
      <c r="A24" s="76" t="s">
        <v>93</v>
      </c>
      <c r="B24" s="333">
        <f t="shared" si="1"/>
        <v>0</v>
      </c>
      <c r="C24" s="333"/>
      <c r="D24" s="333"/>
      <c r="E24" s="426"/>
    </row>
    <row r="25" spans="1:5" ht="20.100000000000001" customHeight="1">
      <c r="A25" s="76" t="s">
        <v>94</v>
      </c>
      <c r="B25" s="333">
        <f t="shared" si="1"/>
        <v>137</v>
      </c>
      <c r="C25" s="333">
        <v>137</v>
      </c>
      <c r="D25" s="333"/>
      <c r="E25" s="426"/>
    </row>
    <row r="26" spans="1:5" ht="20.100000000000001" customHeight="1">
      <c r="A26" s="76" t="s">
        <v>95</v>
      </c>
      <c r="B26" s="333">
        <f t="shared" si="1"/>
        <v>0</v>
      </c>
      <c r="C26" s="333"/>
      <c r="D26" s="333"/>
      <c r="E26" s="426"/>
    </row>
    <row r="27" spans="1:5" ht="20.100000000000001" customHeight="1">
      <c r="A27" s="76" t="s">
        <v>1101</v>
      </c>
      <c r="B27" s="333">
        <f t="shared" si="1"/>
        <v>28</v>
      </c>
      <c r="C27" s="333"/>
      <c r="D27" s="333">
        <v>28</v>
      </c>
      <c r="E27" s="426"/>
    </row>
    <row r="28" spans="1:5" ht="20.100000000000001" customHeight="1">
      <c r="A28" s="76" t="s">
        <v>96</v>
      </c>
      <c r="B28" s="333">
        <f t="shared" si="1"/>
        <v>190</v>
      </c>
      <c r="C28" s="334"/>
      <c r="D28" s="333">
        <v>190</v>
      </c>
      <c r="E28" s="426"/>
    </row>
    <row r="29" spans="1:5" ht="20.100000000000001" customHeight="1">
      <c r="A29" s="76" t="s">
        <v>97</v>
      </c>
      <c r="B29" s="333">
        <f t="shared" si="1"/>
        <v>0</v>
      </c>
      <c r="C29" s="333"/>
      <c r="D29" s="333"/>
      <c r="E29" s="426"/>
    </row>
    <row r="30" spans="1:5" ht="20.100000000000001" customHeight="1">
      <c r="A30" s="76" t="s">
        <v>98</v>
      </c>
      <c r="B30" s="333">
        <f t="shared" si="1"/>
        <v>0</v>
      </c>
      <c r="C30" s="334"/>
      <c r="D30" s="333"/>
      <c r="E30" s="426"/>
    </row>
    <row r="31" spans="1:5" ht="52.5" customHeight="1">
      <c r="A31" s="463" t="s">
        <v>1210</v>
      </c>
      <c r="B31" s="464"/>
      <c r="C31" s="464"/>
      <c r="D31" s="464"/>
      <c r="E31" s="426"/>
    </row>
  </sheetData>
  <mergeCells count="7">
    <mergeCell ref="A31:D31"/>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B30"/>
  <sheetViews>
    <sheetView workbookViewId="0">
      <selection activeCell="B18" sqref="B18"/>
    </sheetView>
  </sheetViews>
  <sheetFormatPr defaultColWidth="21.5" defaultRowHeight="21.95" customHeight="1"/>
  <cols>
    <col min="1" max="1" width="51.875" style="4" customWidth="1"/>
    <col min="2" max="2" width="19.25" style="337" customWidth="1"/>
    <col min="3" max="16384" width="21.5" style="4"/>
  </cols>
  <sheetData>
    <row r="1" spans="1:2" ht="23.25" customHeight="1">
      <c r="A1" s="431" t="s">
        <v>1248</v>
      </c>
      <c r="B1" s="431"/>
    </row>
    <row r="2" spans="1:2" s="301" customFormat="1" ht="30.75" customHeight="1">
      <c r="A2" s="433" t="s">
        <v>1306</v>
      </c>
      <c r="B2" s="433"/>
    </row>
    <row r="3" spans="1:2" s="301" customFormat="1" ht="21" customHeight="1">
      <c r="A3" s="469" t="s">
        <v>1102</v>
      </c>
      <c r="B3" s="469"/>
    </row>
    <row r="4" spans="1:2" ht="21.95" customHeight="1">
      <c r="A4" s="302"/>
      <c r="B4" s="319" t="s">
        <v>926</v>
      </c>
    </row>
    <row r="5" spans="1:2" ht="24" customHeight="1">
      <c r="A5" s="21" t="s">
        <v>1103</v>
      </c>
      <c r="B5" s="180" t="s">
        <v>1104</v>
      </c>
    </row>
    <row r="6" spans="1:2" ht="24" customHeight="1">
      <c r="A6" s="303" t="s">
        <v>1105</v>
      </c>
      <c r="B6" s="332">
        <f>B7+B12+B23+B26</f>
        <v>2045</v>
      </c>
    </row>
    <row r="7" spans="1:2" ht="20.100000000000001" customHeight="1">
      <c r="A7" s="304" t="s">
        <v>1106</v>
      </c>
      <c r="B7" s="336">
        <f>SUM(B8:B11)</f>
        <v>902</v>
      </c>
    </row>
    <row r="8" spans="1:2" ht="20.100000000000001" customHeight="1">
      <c r="A8" s="304" t="s">
        <v>1107</v>
      </c>
      <c r="B8" s="336">
        <v>493</v>
      </c>
    </row>
    <row r="9" spans="1:2" ht="20.100000000000001" customHeight="1">
      <c r="A9" s="304" t="s">
        <v>1108</v>
      </c>
      <c r="B9" s="336">
        <v>177</v>
      </c>
    </row>
    <row r="10" spans="1:2" ht="20.100000000000001" customHeight="1">
      <c r="A10" s="304" t="s">
        <v>1109</v>
      </c>
      <c r="B10" s="336">
        <v>124</v>
      </c>
    </row>
    <row r="11" spans="1:2" ht="20.100000000000001" customHeight="1">
      <c r="A11" s="304" t="s">
        <v>1110</v>
      </c>
      <c r="B11" s="336">
        <v>108</v>
      </c>
    </row>
    <row r="12" spans="1:2" ht="20.100000000000001" customHeight="1">
      <c r="A12" s="304" t="s">
        <v>1111</v>
      </c>
      <c r="B12" s="336">
        <f>SUM(B13:B22)</f>
        <v>452</v>
      </c>
    </row>
    <row r="13" spans="1:2" ht="20.100000000000001" customHeight="1">
      <c r="A13" s="304" t="s">
        <v>1112</v>
      </c>
      <c r="B13" s="336">
        <v>244</v>
      </c>
    </row>
    <row r="14" spans="1:2" ht="20.100000000000001" customHeight="1">
      <c r="A14" s="304" t="s">
        <v>1113</v>
      </c>
      <c r="B14" s="336"/>
    </row>
    <row r="15" spans="1:2" ht="20.100000000000001" customHeight="1">
      <c r="A15" s="304" t="s">
        <v>1114</v>
      </c>
      <c r="B15" s="336">
        <v>11</v>
      </c>
    </row>
    <row r="16" spans="1:2" ht="20.100000000000001" customHeight="1">
      <c r="A16" s="304" t="s">
        <v>1115</v>
      </c>
      <c r="B16" s="336"/>
    </row>
    <row r="17" spans="1:2" ht="20.100000000000001" customHeight="1">
      <c r="A17" s="304" t="s">
        <v>1116</v>
      </c>
      <c r="B17" s="336">
        <v>127</v>
      </c>
    </row>
    <row r="18" spans="1:2" ht="20.100000000000001" customHeight="1">
      <c r="A18" s="304" t="s">
        <v>1117</v>
      </c>
      <c r="B18" s="336">
        <v>20</v>
      </c>
    </row>
    <row r="19" spans="1:2" ht="20.100000000000001" customHeight="1">
      <c r="A19" s="304" t="s">
        <v>1118</v>
      </c>
      <c r="B19" s="336"/>
    </row>
    <row r="20" spans="1:2" ht="20.100000000000001" customHeight="1">
      <c r="A20" s="304" t="s">
        <v>1119</v>
      </c>
      <c r="B20" s="336">
        <v>40</v>
      </c>
    </row>
    <row r="21" spans="1:2" ht="20.100000000000001" customHeight="1">
      <c r="A21" s="304" t="s">
        <v>1120</v>
      </c>
      <c r="B21" s="336">
        <v>10</v>
      </c>
    </row>
    <row r="22" spans="1:2" ht="20.100000000000001" customHeight="1">
      <c r="A22" s="304" t="s">
        <v>1121</v>
      </c>
      <c r="B22" s="336"/>
    </row>
    <row r="23" spans="1:2" ht="20.100000000000001" customHeight="1">
      <c r="A23" s="304" t="s">
        <v>1122</v>
      </c>
      <c r="B23" s="336">
        <f>SUM(B24:B25)</f>
        <v>524</v>
      </c>
    </row>
    <row r="24" spans="1:2" ht="20.100000000000001" customHeight="1">
      <c r="A24" s="304" t="s">
        <v>1123</v>
      </c>
      <c r="B24" s="336">
        <v>420</v>
      </c>
    </row>
    <row r="25" spans="1:2" ht="20.100000000000001" customHeight="1">
      <c r="A25" s="304" t="s">
        <v>1124</v>
      </c>
      <c r="B25" s="336">
        <v>104</v>
      </c>
    </row>
    <row r="26" spans="1:2" ht="20.100000000000001" customHeight="1">
      <c r="A26" s="304" t="s">
        <v>1125</v>
      </c>
      <c r="B26" s="336">
        <f>SUM(B27:B29)</f>
        <v>167</v>
      </c>
    </row>
    <row r="27" spans="1:2" ht="20.100000000000001" customHeight="1">
      <c r="A27" s="304" t="s">
        <v>1126</v>
      </c>
      <c r="B27" s="336">
        <v>49</v>
      </c>
    </row>
    <row r="28" spans="1:2" ht="20.100000000000001" customHeight="1">
      <c r="A28" s="304" t="s">
        <v>1127</v>
      </c>
      <c r="B28" s="336">
        <v>32</v>
      </c>
    </row>
    <row r="29" spans="1:2" ht="20.100000000000001" customHeight="1">
      <c r="A29" s="304" t="s">
        <v>1128</v>
      </c>
      <c r="B29" s="336">
        <v>86</v>
      </c>
    </row>
    <row r="30" spans="1:2" ht="44.25" customHeight="1">
      <c r="A30" s="464" t="s">
        <v>1211</v>
      </c>
      <c r="B30" s="464"/>
    </row>
  </sheetData>
  <mergeCells count="4">
    <mergeCell ref="A2:B2"/>
    <mergeCell ref="A3:B3"/>
    <mergeCell ref="A1:B1"/>
    <mergeCell ref="A30:B30"/>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E101"/>
  <sheetViews>
    <sheetView showZeros="0" zoomScaleNormal="100" workbookViewId="0">
      <selection activeCell="A17" sqref="A17"/>
    </sheetView>
  </sheetViews>
  <sheetFormatPr defaultColWidth="9" defaultRowHeight="14.25"/>
  <cols>
    <col min="1" max="1" width="39.75" style="18" customWidth="1"/>
    <col min="2" max="2" width="14.875" style="241" customWidth="1"/>
    <col min="3" max="3" width="37.375" style="19" customWidth="1"/>
    <col min="4" max="4" width="15.625" style="242" customWidth="1"/>
    <col min="5" max="5" width="9" style="19"/>
    <col min="6" max="6" width="15.75" style="19" customWidth="1"/>
    <col min="7" max="7" width="8.25" style="19" customWidth="1"/>
    <col min="8" max="16384" width="9" style="19"/>
  </cols>
  <sheetData>
    <row r="1" spans="1:4" ht="20.25" customHeight="1">
      <c r="A1" s="431" t="s">
        <v>1249</v>
      </c>
      <c r="B1" s="431"/>
      <c r="C1" s="431"/>
      <c r="D1" s="431"/>
    </row>
    <row r="2" spans="1:4" ht="24">
      <c r="A2" s="433" t="s">
        <v>1307</v>
      </c>
      <c r="B2" s="433"/>
      <c r="C2" s="433"/>
      <c r="D2" s="433"/>
    </row>
    <row r="3" spans="1:4" ht="20.25" customHeight="1">
      <c r="A3" s="443"/>
      <c r="B3" s="443"/>
      <c r="D3" s="243" t="s">
        <v>256</v>
      </c>
    </row>
    <row r="4" spans="1:4" ht="24" customHeight="1">
      <c r="A4" s="20" t="s">
        <v>257</v>
      </c>
      <c r="B4" s="237" t="s">
        <v>258</v>
      </c>
      <c r="C4" s="20" t="s">
        <v>259</v>
      </c>
      <c r="D4" s="237" t="s">
        <v>258</v>
      </c>
    </row>
    <row r="5" spans="1:4" ht="20.100000000000001" customHeight="1">
      <c r="A5" s="83" t="s">
        <v>319</v>
      </c>
      <c r="B5" s="238">
        <f>SUM(B6,B26)</f>
        <v>0</v>
      </c>
      <c r="C5" s="83" t="s">
        <v>1220</v>
      </c>
      <c r="D5" s="239">
        <f>SUM(D6)</f>
        <v>0</v>
      </c>
    </row>
    <row r="6" spans="1:4" ht="20.100000000000001" customHeight="1">
      <c r="A6" s="24" t="s">
        <v>285</v>
      </c>
      <c r="B6" s="239">
        <f>SUM(B7:B17,B25)</f>
        <v>0</v>
      </c>
      <c r="C6" s="24"/>
      <c r="D6" s="244"/>
    </row>
    <row r="7" spans="1:4" ht="20.100000000000001" customHeight="1">
      <c r="A7" s="24" t="s">
        <v>337</v>
      </c>
      <c r="B7" s="240"/>
      <c r="C7" s="236"/>
      <c r="D7" s="245"/>
    </row>
    <row r="8" spans="1:4" ht="20.100000000000001" customHeight="1">
      <c r="A8" s="24" t="s">
        <v>338</v>
      </c>
      <c r="B8" s="240"/>
      <c r="C8" s="77"/>
      <c r="D8" s="245"/>
    </row>
    <row r="9" spans="1:4" ht="20.100000000000001" customHeight="1">
      <c r="A9" s="24" t="s">
        <v>339</v>
      </c>
      <c r="B9" s="240"/>
      <c r="C9" s="77"/>
      <c r="D9" s="245"/>
    </row>
    <row r="10" spans="1:4" ht="20.100000000000001" customHeight="1">
      <c r="A10" s="24" t="s">
        <v>340</v>
      </c>
      <c r="B10" s="240"/>
      <c r="C10" s="77"/>
      <c r="D10" s="245"/>
    </row>
    <row r="11" spans="1:4" ht="20.100000000000001" customHeight="1">
      <c r="A11" s="24" t="s">
        <v>341</v>
      </c>
      <c r="B11" s="240"/>
      <c r="C11" s="77"/>
      <c r="D11" s="245"/>
    </row>
    <row r="12" spans="1:4" ht="20.100000000000001" customHeight="1">
      <c r="A12" s="24" t="s">
        <v>343</v>
      </c>
      <c r="B12" s="240"/>
      <c r="C12" s="236"/>
      <c r="D12" s="245"/>
    </row>
    <row r="13" spans="1:4" ht="20.100000000000001" customHeight="1">
      <c r="A13" s="24" t="s">
        <v>286</v>
      </c>
      <c r="B13" s="240"/>
      <c r="C13" s="77"/>
      <c r="D13" s="245"/>
    </row>
    <row r="14" spans="1:4" ht="20.100000000000001" customHeight="1">
      <c r="A14" s="24" t="s">
        <v>287</v>
      </c>
      <c r="B14" s="240"/>
      <c r="C14" s="77"/>
      <c r="D14" s="245"/>
    </row>
    <row r="15" spans="1:4" ht="20.100000000000001" customHeight="1">
      <c r="A15" s="24" t="s">
        <v>342</v>
      </c>
      <c r="B15" s="240"/>
      <c r="C15" s="77"/>
      <c r="D15" s="245"/>
    </row>
    <row r="16" spans="1:4" ht="20.100000000000001" customHeight="1">
      <c r="A16" s="24" t="s">
        <v>288</v>
      </c>
      <c r="B16" s="240"/>
      <c r="C16" s="236"/>
      <c r="D16" s="245"/>
    </row>
    <row r="17" spans="1:4" ht="20.100000000000001" customHeight="1">
      <c r="A17" s="24" t="s">
        <v>344</v>
      </c>
      <c r="B17" s="240">
        <f>SUM(B18:B24)</f>
        <v>0</v>
      </c>
      <c r="C17" s="161"/>
      <c r="D17" s="240"/>
    </row>
    <row r="18" spans="1:4" ht="20.100000000000001" customHeight="1">
      <c r="A18" s="24" t="s">
        <v>345</v>
      </c>
      <c r="B18" s="240"/>
      <c r="C18" s="161"/>
      <c r="D18" s="240"/>
    </row>
    <row r="19" spans="1:4" ht="20.100000000000001" customHeight="1">
      <c r="A19" s="24" t="s">
        <v>346</v>
      </c>
      <c r="B19" s="240"/>
      <c r="C19" s="161"/>
      <c r="D19" s="240"/>
    </row>
    <row r="20" spans="1:4" ht="20.100000000000001" customHeight="1">
      <c r="A20" s="24" t="s">
        <v>347</v>
      </c>
      <c r="B20" s="240"/>
      <c r="C20" s="161"/>
      <c r="D20" s="240"/>
    </row>
    <row r="21" spans="1:4" ht="20.100000000000001" customHeight="1">
      <c r="A21" s="24" t="s">
        <v>350</v>
      </c>
      <c r="B21" s="240"/>
      <c r="C21" s="161"/>
      <c r="D21" s="240"/>
    </row>
    <row r="22" spans="1:4" ht="20.100000000000001" customHeight="1">
      <c r="A22" s="24" t="s">
        <v>349</v>
      </c>
      <c r="B22" s="240"/>
      <c r="C22" s="161"/>
      <c r="D22" s="240"/>
    </row>
    <row r="23" spans="1:4" ht="20.100000000000001" customHeight="1">
      <c r="A23" s="24" t="s">
        <v>348</v>
      </c>
      <c r="B23" s="240"/>
      <c r="C23" s="161"/>
      <c r="D23" s="240"/>
    </row>
    <row r="24" spans="1:4" ht="20.100000000000001" customHeight="1">
      <c r="A24" s="24" t="s">
        <v>351</v>
      </c>
      <c r="B24" s="240"/>
      <c r="D24" s="240"/>
    </row>
    <row r="25" spans="1:4" ht="20.100000000000001" customHeight="1">
      <c r="A25" s="24" t="s">
        <v>352</v>
      </c>
      <c r="B25" s="240"/>
      <c r="C25" s="94"/>
      <c r="D25" s="240"/>
    </row>
    <row r="26" spans="1:4" ht="20.100000000000001" customHeight="1">
      <c r="A26" s="52" t="s">
        <v>284</v>
      </c>
      <c r="B26" s="239">
        <f>SUM(B27:B40)</f>
        <v>0</v>
      </c>
      <c r="C26" s="82"/>
      <c r="D26" s="246"/>
    </row>
    <row r="27" spans="1:4" ht="20.100000000000001" customHeight="1">
      <c r="A27" s="24" t="s">
        <v>289</v>
      </c>
      <c r="B27" s="240"/>
      <c r="C27" s="82"/>
      <c r="D27" s="246"/>
    </row>
    <row r="28" spans="1:4" ht="20.100000000000001" customHeight="1">
      <c r="A28" s="24" t="s">
        <v>290</v>
      </c>
      <c r="B28" s="240"/>
      <c r="C28" s="82"/>
      <c r="D28" s="246"/>
    </row>
    <row r="29" spans="1:4" ht="20.100000000000001" customHeight="1">
      <c r="A29" s="24" t="s">
        <v>291</v>
      </c>
      <c r="B29" s="240"/>
      <c r="C29" s="82"/>
      <c r="D29" s="246"/>
    </row>
    <row r="30" spans="1:4" ht="20.100000000000001" customHeight="1">
      <c r="A30" s="24" t="s">
        <v>292</v>
      </c>
      <c r="B30" s="240"/>
      <c r="C30" s="52"/>
      <c r="D30" s="246"/>
    </row>
    <row r="31" spans="1:4" ht="20.100000000000001" customHeight="1">
      <c r="A31" s="24" t="s">
        <v>293</v>
      </c>
      <c r="B31" s="240"/>
      <c r="C31" s="162"/>
      <c r="D31" s="246"/>
    </row>
    <row r="32" spans="1:4" ht="20.100000000000001" customHeight="1">
      <c r="A32" s="24" t="s">
        <v>294</v>
      </c>
      <c r="B32" s="240"/>
      <c r="C32" s="162"/>
      <c r="D32" s="240"/>
    </row>
    <row r="33" spans="1:5" ht="20.100000000000001" customHeight="1">
      <c r="A33" s="52" t="s">
        <v>295</v>
      </c>
      <c r="B33" s="240"/>
      <c r="C33" s="162"/>
      <c r="D33" s="240"/>
    </row>
    <row r="34" spans="1:5" ht="20.100000000000001" customHeight="1">
      <c r="A34" s="24" t="s">
        <v>296</v>
      </c>
      <c r="B34" s="240"/>
      <c r="C34" s="162"/>
      <c r="D34" s="240"/>
    </row>
    <row r="35" spans="1:5" ht="20.100000000000001" customHeight="1">
      <c r="A35" s="24" t="s">
        <v>297</v>
      </c>
      <c r="B35" s="240"/>
      <c r="C35" s="162"/>
      <c r="D35" s="240"/>
    </row>
    <row r="36" spans="1:5" ht="20.100000000000001" customHeight="1">
      <c r="A36" s="24" t="s">
        <v>298</v>
      </c>
      <c r="B36" s="240"/>
      <c r="C36" s="162"/>
      <c r="D36" s="240"/>
    </row>
    <row r="37" spans="1:5" ht="20.100000000000001" customHeight="1">
      <c r="A37" s="24" t="s">
        <v>303</v>
      </c>
      <c r="B37" s="240"/>
      <c r="C37" s="162"/>
      <c r="D37" s="240"/>
    </row>
    <row r="38" spans="1:5" ht="20.100000000000001" customHeight="1">
      <c r="A38" s="24" t="s">
        <v>299</v>
      </c>
      <c r="B38" s="240"/>
      <c r="C38" s="162"/>
      <c r="D38" s="240"/>
    </row>
    <row r="39" spans="1:5" ht="20.100000000000001" customHeight="1">
      <c r="A39" s="24" t="s">
        <v>336</v>
      </c>
      <c r="B39" s="240"/>
      <c r="C39" s="162"/>
      <c r="D39" s="240"/>
    </row>
    <row r="40" spans="1:5" ht="20.100000000000001" customHeight="1">
      <c r="A40" s="24" t="s">
        <v>335</v>
      </c>
      <c r="B40" s="240"/>
      <c r="C40" s="162"/>
      <c r="D40" s="240"/>
    </row>
    <row r="41" spans="1:5" ht="45.75" customHeight="1">
      <c r="A41" s="460" t="s">
        <v>300</v>
      </c>
      <c r="B41" s="460"/>
      <c r="C41" s="460"/>
      <c r="D41" s="460"/>
      <c r="E41" s="51"/>
    </row>
    <row r="42" spans="1:5" ht="19.5" customHeight="1">
      <c r="C42" s="95"/>
      <c r="D42" s="247"/>
    </row>
    <row r="43" spans="1:5" ht="20.100000000000001" customHeight="1"/>
    <row r="44" spans="1:5" ht="20.100000000000001" customHeight="1"/>
    <row r="45" spans="1:5" ht="20.100000000000001" customHeight="1">
      <c r="A45" s="19"/>
      <c r="B45" s="242"/>
    </row>
    <row r="46" spans="1:5" ht="20.100000000000001" customHeight="1">
      <c r="A46" s="19"/>
      <c r="B46" s="242"/>
    </row>
    <row r="47" spans="1:5" ht="20.100000000000001" customHeight="1">
      <c r="A47" s="19"/>
      <c r="B47" s="242"/>
    </row>
    <row r="48" spans="1:5" ht="20.100000000000001" customHeight="1">
      <c r="A48" s="19"/>
      <c r="B48" s="242"/>
    </row>
    <row r="49" spans="1:2" ht="20.100000000000001" customHeight="1">
      <c r="A49" s="19"/>
      <c r="B49" s="242"/>
    </row>
    <row r="50" spans="1:2" ht="20.100000000000001" customHeight="1">
      <c r="A50" s="19"/>
      <c r="B50" s="242"/>
    </row>
    <row r="51" spans="1:2" ht="20.100000000000001" customHeight="1">
      <c r="A51" s="19"/>
      <c r="B51" s="242"/>
    </row>
    <row r="52" spans="1:2" ht="20.100000000000001" customHeight="1">
      <c r="A52" s="19"/>
      <c r="B52" s="242"/>
    </row>
    <row r="53" spans="1:2" ht="20.100000000000001" customHeight="1">
      <c r="A53" s="19"/>
      <c r="B53" s="242"/>
    </row>
    <row r="54" spans="1:2" ht="20.100000000000001" customHeight="1">
      <c r="A54" s="19"/>
      <c r="B54" s="242"/>
    </row>
    <row r="55" spans="1:2" ht="20.100000000000001" customHeight="1">
      <c r="A55" s="19"/>
      <c r="B55" s="242"/>
    </row>
    <row r="56" spans="1:2" ht="20.100000000000001" customHeight="1">
      <c r="A56" s="19"/>
      <c r="B56" s="242"/>
    </row>
    <row r="57" spans="1:2" ht="20.100000000000001" customHeight="1">
      <c r="A57" s="19"/>
      <c r="B57" s="242"/>
    </row>
    <row r="58" spans="1:2" ht="20.100000000000001" customHeight="1">
      <c r="A58" s="19"/>
      <c r="B58" s="242"/>
    </row>
    <row r="59" spans="1:2" ht="20.100000000000001" customHeight="1">
      <c r="A59" s="19"/>
      <c r="B59" s="242"/>
    </row>
    <row r="60" spans="1:2" ht="20.100000000000001" customHeight="1">
      <c r="A60" s="19"/>
      <c r="B60" s="242"/>
    </row>
    <row r="61" spans="1:2" ht="20.100000000000001" customHeight="1">
      <c r="A61" s="19"/>
      <c r="B61" s="242"/>
    </row>
    <row r="62" spans="1:2" ht="20.100000000000001" customHeight="1">
      <c r="A62" s="19"/>
      <c r="B62" s="242"/>
    </row>
    <row r="63" spans="1:2" ht="20.100000000000001" customHeight="1">
      <c r="A63" s="19"/>
      <c r="B63" s="242"/>
    </row>
    <row r="64" spans="1:2" ht="20.100000000000001" customHeight="1">
      <c r="A64" s="19"/>
      <c r="B64" s="242"/>
    </row>
    <row r="65" spans="1:2" ht="20.100000000000001" customHeight="1">
      <c r="A65" s="19"/>
      <c r="B65" s="242"/>
    </row>
    <row r="66" spans="1:2" ht="20.100000000000001" customHeight="1">
      <c r="A66" s="19"/>
      <c r="B66" s="242"/>
    </row>
    <row r="67" spans="1:2" ht="20.100000000000001" customHeight="1">
      <c r="A67" s="19"/>
      <c r="B67" s="242"/>
    </row>
    <row r="68" spans="1:2" ht="20.100000000000001" customHeight="1">
      <c r="A68" s="19"/>
      <c r="B68" s="242"/>
    </row>
    <row r="69" spans="1:2" ht="20.100000000000001" customHeight="1">
      <c r="A69" s="19"/>
      <c r="B69" s="242"/>
    </row>
    <row r="70" spans="1:2" ht="20.100000000000001" customHeight="1">
      <c r="A70" s="19"/>
      <c r="B70" s="242"/>
    </row>
    <row r="71" spans="1:2" ht="20.100000000000001" customHeight="1">
      <c r="A71" s="19"/>
      <c r="B71" s="242"/>
    </row>
    <row r="72" spans="1:2" ht="20.100000000000001" customHeight="1">
      <c r="A72" s="19"/>
      <c r="B72" s="242"/>
    </row>
    <row r="73" spans="1:2" ht="20.100000000000001" customHeight="1">
      <c r="A73" s="19"/>
      <c r="B73" s="242"/>
    </row>
    <row r="74" spans="1:2" ht="20.100000000000001" customHeight="1">
      <c r="A74" s="19"/>
      <c r="B74" s="242"/>
    </row>
    <row r="75" spans="1:2" ht="20.100000000000001" customHeight="1">
      <c r="A75" s="19"/>
      <c r="B75" s="242"/>
    </row>
    <row r="76" spans="1:2" ht="20.100000000000001" customHeight="1">
      <c r="A76" s="19"/>
      <c r="B76" s="242"/>
    </row>
    <row r="77" spans="1:2" ht="20.100000000000001" customHeight="1">
      <c r="A77" s="19"/>
      <c r="B77" s="242"/>
    </row>
    <row r="78" spans="1:2" ht="20.100000000000001" customHeight="1">
      <c r="A78" s="19"/>
      <c r="B78" s="242"/>
    </row>
    <row r="79" spans="1:2" ht="20.100000000000001" customHeight="1">
      <c r="A79" s="19"/>
      <c r="B79" s="242"/>
    </row>
    <row r="80" spans="1:2" ht="20.100000000000001" customHeight="1">
      <c r="A80" s="19"/>
      <c r="B80" s="242"/>
    </row>
    <row r="81" spans="1:2" ht="20.100000000000001" customHeight="1">
      <c r="A81" s="19"/>
      <c r="B81" s="242"/>
    </row>
    <row r="82" spans="1:2" ht="20.100000000000001" customHeight="1">
      <c r="A82" s="19"/>
      <c r="B82" s="242"/>
    </row>
    <row r="83" spans="1:2" ht="20.100000000000001" customHeight="1"/>
    <row r="84" spans="1:2" ht="20.100000000000001" customHeight="1"/>
    <row r="85" spans="1:2" ht="20.100000000000001" customHeight="1"/>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sheetData>
  <mergeCells count="4">
    <mergeCell ref="A3:B3"/>
    <mergeCell ref="A2:D2"/>
    <mergeCell ref="A1:D1"/>
    <mergeCell ref="A41:D41"/>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17"/>
  <sheetViews>
    <sheetView workbookViewId="0">
      <selection activeCell="E8" sqref="E8"/>
    </sheetView>
  </sheetViews>
  <sheetFormatPr defaultColWidth="9" defaultRowHeight="13.5"/>
  <cols>
    <col min="1" max="1" width="53.375" style="46" customWidth="1"/>
    <col min="2" max="2" width="28.125" style="46" customWidth="1"/>
    <col min="3" max="16384" width="9" style="46"/>
  </cols>
  <sheetData>
    <row r="1" spans="1:4" ht="18.75">
      <c r="A1" s="175" t="s">
        <v>328</v>
      </c>
      <c r="B1" s="175"/>
    </row>
    <row r="2" spans="1:4" ht="25.5" customHeight="1">
      <c r="A2" s="433" t="s">
        <v>1308</v>
      </c>
      <c r="B2" s="433"/>
    </row>
    <row r="3" spans="1:4" ht="20.25" customHeight="1">
      <c r="A3" s="440" t="s">
        <v>906</v>
      </c>
      <c r="B3" s="440"/>
    </row>
    <row r="4" spans="1:4" ht="20.100000000000001" customHeight="1">
      <c r="A4" s="47"/>
      <c r="B4" s="80" t="s">
        <v>907</v>
      </c>
    </row>
    <row r="5" spans="1:4" ht="12" customHeight="1">
      <c r="A5" s="471" t="s">
        <v>908</v>
      </c>
      <c r="B5" s="472" t="s">
        <v>909</v>
      </c>
    </row>
    <row r="6" spans="1:4" ht="12" customHeight="1">
      <c r="A6" s="471"/>
      <c r="B6" s="472"/>
    </row>
    <row r="7" spans="1:4" s="48" customFormat="1" ht="20.100000000000001" customHeight="1">
      <c r="A7" s="20" t="s">
        <v>1223</v>
      </c>
      <c r="B7" s="248">
        <f>SUM(B8:B16)</f>
        <v>0</v>
      </c>
    </row>
    <row r="8" spans="1:4" s="48" customFormat="1" ht="22.5" customHeight="1">
      <c r="A8" s="254"/>
      <c r="B8" s="249"/>
    </row>
    <row r="9" spans="1:4" s="48" customFormat="1" ht="22.5" customHeight="1">
      <c r="A9" s="254"/>
      <c r="B9" s="249"/>
    </row>
    <row r="10" spans="1:4" ht="22.5" customHeight="1">
      <c r="A10" s="254"/>
      <c r="B10" s="249"/>
    </row>
    <row r="11" spans="1:4" ht="22.5" customHeight="1">
      <c r="A11" s="254"/>
      <c r="B11" s="249"/>
      <c r="D11" s="250"/>
    </row>
    <row r="12" spans="1:4" ht="22.5" customHeight="1">
      <c r="A12" s="254"/>
      <c r="B12" s="249"/>
    </row>
    <row r="13" spans="1:4" ht="22.5" customHeight="1">
      <c r="A13" s="254"/>
      <c r="B13" s="249"/>
    </row>
    <row r="14" spans="1:4" ht="22.5" customHeight="1">
      <c r="A14" s="254"/>
      <c r="B14" s="249"/>
    </row>
    <row r="15" spans="1:4" ht="22.5" customHeight="1">
      <c r="A15" s="254"/>
      <c r="B15" s="249"/>
    </row>
    <row r="16" spans="1:4" ht="22.5" customHeight="1">
      <c r="A16" s="254"/>
      <c r="B16" s="249"/>
    </row>
    <row r="17" spans="1:2" ht="36.75" customHeight="1">
      <c r="A17" s="470" t="s">
        <v>1224</v>
      </c>
      <c r="B17" s="470"/>
    </row>
  </sheetData>
  <mergeCells count="5">
    <mergeCell ref="A17:B17"/>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H36"/>
  <sheetViews>
    <sheetView showZeros="0" topLeftCell="A19" zoomScaleNormal="100" workbookViewId="0">
      <selection activeCell="C30" sqref="C30"/>
    </sheetView>
  </sheetViews>
  <sheetFormatPr defaultRowHeight="20.45" customHeight="1"/>
  <cols>
    <col min="1" max="1" width="38.375" style="55" customWidth="1"/>
    <col min="2" max="2" width="21.25" style="263" customWidth="1"/>
    <col min="3" max="3" width="21.25" style="59" customWidth="1"/>
    <col min="4" max="16384" width="9" style="55"/>
  </cols>
  <sheetData>
    <row r="1" spans="1:8" s="4" customFormat="1" ht="27.75" customHeight="1">
      <c r="A1" s="60" t="s">
        <v>206</v>
      </c>
      <c r="B1" s="255"/>
      <c r="C1" s="60"/>
      <c r="D1" s="22"/>
      <c r="E1" s="22"/>
      <c r="F1" s="22"/>
      <c r="G1" s="22"/>
      <c r="H1" s="22"/>
    </row>
    <row r="2" spans="1:8" s="56" customFormat="1" ht="24.75">
      <c r="A2" s="427" t="s">
        <v>1294</v>
      </c>
      <c r="B2" s="427"/>
      <c r="C2" s="427"/>
    </row>
    <row r="3" spans="1:8" s="56" customFormat="1" ht="20.45" customHeight="1">
      <c r="A3" s="55"/>
      <c r="B3" s="261"/>
      <c r="C3" s="84" t="s">
        <v>195</v>
      </c>
    </row>
    <row r="4" spans="1:8" s="56" customFormat="1" ht="23.25" customHeight="1">
      <c r="A4" s="64" t="s">
        <v>305</v>
      </c>
      <c r="B4" s="262" t="s">
        <v>197</v>
      </c>
      <c r="C4" s="65" t="s">
        <v>198</v>
      </c>
    </row>
    <row r="5" spans="1:8" s="56" customFormat="1" ht="23.25" customHeight="1">
      <c r="A5" s="62" t="s">
        <v>207</v>
      </c>
      <c r="B5" s="258">
        <f>SUM(B6:B29)</f>
        <v>6036</v>
      </c>
      <c r="C5" s="414">
        <v>6.9</v>
      </c>
    </row>
    <row r="6" spans="1:8" s="56" customFormat="1" ht="23.25" customHeight="1">
      <c r="A6" s="61" t="s">
        <v>80</v>
      </c>
      <c r="B6" s="225">
        <v>1438</v>
      </c>
      <c r="C6" s="414">
        <v>-15.3</v>
      </c>
    </row>
    <row r="7" spans="1:8" s="56" customFormat="1" ht="23.25" customHeight="1">
      <c r="A7" s="61" t="s">
        <v>81</v>
      </c>
      <c r="B7" s="225"/>
      <c r="C7" s="414"/>
    </row>
    <row r="8" spans="1:8" s="56" customFormat="1" ht="23.25" customHeight="1">
      <c r="A8" s="61" t="s">
        <v>1290</v>
      </c>
      <c r="B8" s="225">
        <v>11</v>
      </c>
      <c r="C8" s="414">
        <v>37.5</v>
      </c>
    </row>
    <row r="9" spans="1:8" s="56" customFormat="1" ht="23.25" customHeight="1">
      <c r="A9" s="61" t="s">
        <v>83</v>
      </c>
      <c r="B9" s="225">
        <v>236</v>
      </c>
      <c r="C9" s="414">
        <v>-8.9</v>
      </c>
    </row>
    <row r="10" spans="1:8" s="56" customFormat="1" ht="23.25" customHeight="1">
      <c r="A10" s="61" t="s">
        <v>84</v>
      </c>
      <c r="B10" s="225"/>
      <c r="C10" s="414"/>
    </row>
    <row r="11" spans="1:8" s="56" customFormat="1" ht="23.25" customHeight="1">
      <c r="A11" s="61" t="s">
        <v>56</v>
      </c>
      <c r="B11" s="225"/>
      <c r="C11" s="414"/>
    </row>
    <row r="12" spans="1:8" s="56" customFormat="1" ht="23.25" customHeight="1">
      <c r="A12" s="61" t="s">
        <v>306</v>
      </c>
      <c r="B12" s="225">
        <v>250</v>
      </c>
      <c r="C12" s="414">
        <v>44.5</v>
      </c>
    </row>
    <row r="13" spans="1:8" s="56" customFormat="1" ht="23.25" customHeight="1">
      <c r="A13" s="61" t="s">
        <v>85</v>
      </c>
      <c r="B13" s="225">
        <v>1958</v>
      </c>
      <c r="C13" s="414">
        <v>6.7</v>
      </c>
    </row>
    <row r="14" spans="1:8" s="56" customFormat="1" ht="23.25" customHeight="1">
      <c r="A14" s="61" t="s">
        <v>308</v>
      </c>
      <c r="B14" s="225">
        <v>115</v>
      </c>
      <c r="C14" s="414">
        <v>-20.100000000000001</v>
      </c>
    </row>
    <row r="15" spans="1:8" s="56" customFormat="1" ht="23.25" customHeight="1">
      <c r="A15" s="61" t="s">
        <v>87</v>
      </c>
      <c r="B15" s="225">
        <v>104</v>
      </c>
      <c r="C15" s="414">
        <v>38.700000000000003</v>
      </c>
    </row>
    <row r="16" spans="1:8" s="56" customFormat="1" ht="23.25" customHeight="1">
      <c r="A16" s="61" t="s">
        <v>88</v>
      </c>
      <c r="B16" s="225">
        <v>594</v>
      </c>
      <c r="C16" s="414">
        <v>-23.2</v>
      </c>
    </row>
    <row r="17" spans="1:3" s="56" customFormat="1" ht="23.25" customHeight="1">
      <c r="A17" s="61" t="s">
        <v>89</v>
      </c>
      <c r="B17" s="225">
        <v>1157</v>
      </c>
      <c r="C17" s="414">
        <v>102.3</v>
      </c>
    </row>
    <row r="18" spans="1:3" s="56" customFormat="1" ht="23.25" customHeight="1">
      <c r="A18" s="61" t="s">
        <v>90</v>
      </c>
      <c r="B18" s="225"/>
      <c r="C18" s="414"/>
    </row>
    <row r="19" spans="1:3" s="56" customFormat="1" ht="23.25" customHeight="1">
      <c r="A19" s="61" t="s">
        <v>1292</v>
      </c>
      <c r="B19" s="225">
        <v>17</v>
      </c>
      <c r="C19" s="414">
        <v>13.3</v>
      </c>
    </row>
    <row r="20" spans="1:3" s="56" customFormat="1" ht="23.25" customHeight="1">
      <c r="A20" s="61" t="s">
        <v>91</v>
      </c>
      <c r="B20" s="225"/>
      <c r="C20" s="412"/>
    </row>
    <row r="21" spans="1:3" s="56" customFormat="1" ht="23.25" customHeight="1">
      <c r="A21" s="61" t="s">
        <v>57</v>
      </c>
      <c r="B21" s="225"/>
      <c r="C21" s="412"/>
    </row>
    <row r="22" spans="1:3" s="56" customFormat="1" ht="23.25" customHeight="1">
      <c r="A22" s="61" t="s">
        <v>92</v>
      </c>
      <c r="B22" s="225"/>
      <c r="C22" s="412"/>
    </row>
    <row r="23" spans="1:3" s="57" customFormat="1" ht="23.25" customHeight="1">
      <c r="A23" s="61" t="s">
        <v>309</v>
      </c>
      <c r="B23" s="225"/>
      <c r="C23" s="412"/>
    </row>
    <row r="24" spans="1:3" s="57" customFormat="1" ht="23.25" customHeight="1">
      <c r="A24" s="61" t="s">
        <v>94</v>
      </c>
      <c r="B24" s="225">
        <v>134</v>
      </c>
      <c r="C24" s="414">
        <v>39.6</v>
      </c>
    </row>
    <row r="25" spans="1:3" s="57" customFormat="1" ht="23.25" customHeight="1">
      <c r="A25" s="61" t="s">
        <v>95</v>
      </c>
      <c r="B25" s="225"/>
      <c r="C25" s="412"/>
    </row>
    <row r="26" spans="1:3" s="57" customFormat="1" ht="23.25" customHeight="1">
      <c r="A26" s="322" t="s">
        <v>1187</v>
      </c>
      <c r="B26" s="323">
        <v>22</v>
      </c>
      <c r="C26" s="413" t="s">
        <v>1273</v>
      </c>
    </row>
    <row r="27" spans="1:3" s="57" customFormat="1" ht="23.25" customHeight="1">
      <c r="A27" s="61" t="s">
        <v>97</v>
      </c>
      <c r="B27" s="225"/>
      <c r="C27" s="260"/>
    </row>
    <row r="28" spans="1:3" s="85" customFormat="1" ht="23.25" customHeight="1">
      <c r="A28" s="61" t="s">
        <v>98</v>
      </c>
      <c r="B28" s="225"/>
      <c r="C28" s="260"/>
    </row>
    <row r="29" spans="1:3" s="85" customFormat="1" ht="23.25" customHeight="1">
      <c r="A29" s="61" t="s">
        <v>307</v>
      </c>
      <c r="B29" s="225"/>
      <c r="C29" s="260"/>
    </row>
    <row r="30" spans="1:3" s="85" customFormat="1" ht="23.25" customHeight="1">
      <c r="A30" s="63" t="s">
        <v>208</v>
      </c>
      <c r="B30" s="258">
        <v>1</v>
      </c>
      <c r="C30" s="96" t="s">
        <v>1273</v>
      </c>
    </row>
    <row r="31" spans="1:3" s="57" customFormat="1" ht="23.25" customHeight="1">
      <c r="A31" s="63" t="s">
        <v>209</v>
      </c>
      <c r="B31" s="258"/>
      <c r="C31" s="96"/>
    </row>
    <row r="32" spans="1:3" s="57" customFormat="1" ht="24.6" customHeight="1">
      <c r="A32" s="55"/>
      <c r="B32" s="263"/>
      <c r="C32" s="59"/>
    </row>
    <row r="33" spans="1:3" s="57" customFormat="1" ht="24.6" customHeight="1">
      <c r="A33" s="55"/>
      <c r="B33" s="263"/>
      <c r="C33" s="58"/>
    </row>
    <row r="34" spans="1:3" s="57" customFormat="1" ht="20.45" customHeight="1">
      <c r="A34" s="55"/>
      <c r="B34" s="263"/>
      <c r="C34" s="59"/>
    </row>
    <row r="35" spans="1:3" s="57" customFormat="1" ht="20.45" customHeight="1">
      <c r="A35" s="55"/>
      <c r="B35" s="263"/>
      <c r="C35" s="59"/>
    </row>
    <row r="36" spans="1:3" s="57" customFormat="1" ht="20.45" customHeight="1">
      <c r="A36" s="55"/>
      <c r="B36" s="263"/>
      <c r="C36" s="59"/>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B90"/>
  <sheetViews>
    <sheetView showZeros="0" workbookViewId="0">
      <selection activeCell="F7" sqref="F7"/>
    </sheetView>
  </sheetViews>
  <sheetFormatPr defaultColWidth="10" defaultRowHeight="13.5"/>
  <cols>
    <col min="1" max="1" width="52.375" style="49" customWidth="1"/>
    <col min="2" max="2" width="22.125" style="49" customWidth="1"/>
    <col min="3" max="16384" width="10" style="49"/>
  </cols>
  <sheetData>
    <row r="1" spans="1:2" ht="18.75">
      <c r="A1" s="431" t="s">
        <v>278</v>
      </c>
      <c r="B1" s="431"/>
    </row>
    <row r="2" spans="1:2" ht="24">
      <c r="A2" s="433" t="s">
        <v>1308</v>
      </c>
      <c r="B2" s="433"/>
    </row>
    <row r="3" spans="1:2">
      <c r="A3" s="440" t="s">
        <v>193</v>
      </c>
      <c r="B3" s="440"/>
    </row>
    <row r="4" spans="1:2" ht="20.25" customHeight="1">
      <c r="A4" s="47"/>
      <c r="B4" s="80" t="s">
        <v>19</v>
      </c>
    </row>
    <row r="5" spans="1:2" ht="24" customHeight="1">
      <c r="A5" s="176" t="s">
        <v>1</v>
      </c>
      <c r="B5" s="177" t="s">
        <v>187</v>
      </c>
    </row>
    <row r="6" spans="1:2" ht="24" customHeight="1">
      <c r="A6" s="50" t="s">
        <v>1223</v>
      </c>
      <c r="B6" s="251"/>
    </row>
    <row r="7" spans="1:2" s="78" customFormat="1" ht="20.100000000000001" customHeight="1">
      <c r="A7" s="77"/>
      <c r="B7" s="252"/>
    </row>
    <row r="8" spans="1:2" s="78" customFormat="1" ht="20.100000000000001" customHeight="1">
      <c r="A8" s="77"/>
      <c r="B8" s="252"/>
    </row>
    <row r="9" spans="1:2" s="78" customFormat="1" ht="20.100000000000001" customHeight="1">
      <c r="A9" s="77"/>
      <c r="B9" s="252"/>
    </row>
    <row r="10" spans="1:2" s="78" customFormat="1" ht="20.100000000000001" customHeight="1">
      <c r="A10" s="77"/>
      <c r="B10" s="252"/>
    </row>
    <row r="11" spans="1:2" s="78" customFormat="1" ht="20.100000000000001" customHeight="1">
      <c r="A11" s="77"/>
      <c r="B11" s="252"/>
    </row>
    <row r="12" spans="1:2" s="78" customFormat="1" ht="20.100000000000001" customHeight="1">
      <c r="A12" s="77"/>
      <c r="B12" s="252"/>
    </row>
    <row r="13" spans="1:2" s="78" customFormat="1" ht="20.100000000000001" customHeight="1">
      <c r="A13" s="77"/>
      <c r="B13" s="252"/>
    </row>
    <row r="14" spans="1:2" s="78" customFormat="1" ht="20.100000000000001" customHeight="1">
      <c r="A14" s="77"/>
      <c r="B14" s="252"/>
    </row>
    <row r="15" spans="1:2" s="78" customFormat="1" ht="20.100000000000001" customHeight="1">
      <c r="A15" s="77"/>
      <c r="B15" s="252"/>
    </row>
    <row r="16" spans="1:2" s="78" customFormat="1" ht="20.100000000000001" customHeight="1">
      <c r="A16" s="77"/>
      <c r="B16" s="252"/>
    </row>
    <row r="17" spans="1:2" ht="20.100000000000001" customHeight="1">
      <c r="A17" s="473"/>
      <c r="B17" s="473"/>
    </row>
    <row r="18" spans="1:2" ht="20.100000000000001" customHeight="1"/>
    <row r="19" spans="1:2" ht="20.100000000000001" customHeight="1"/>
    <row r="20" spans="1:2" ht="20.100000000000001" customHeight="1"/>
    <row r="21" spans="1:2" ht="20.100000000000001" customHeight="1"/>
    <row r="22" spans="1:2" ht="20.100000000000001" customHeight="1"/>
    <row r="23" spans="1:2" ht="20.100000000000001" customHeight="1"/>
    <row r="24" spans="1:2" ht="20.100000000000001" customHeight="1"/>
    <row r="25" spans="1:2" ht="20.100000000000001" customHeight="1"/>
    <row r="26" spans="1:2" ht="20.100000000000001" customHeight="1"/>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51.75" customHeight="1"/>
    <row r="79" ht="21.6" customHeight="1"/>
    <row r="80" ht="21.6" customHeight="1"/>
    <row r="81" ht="21.6" customHeight="1"/>
    <row r="82" ht="21.6" customHeight="1"/>
    <row r="84" ht="20.100000000000001" customHeight="1"/>
    <row r="85" ht="20.100000000000001" customHeight="1"/>
    <row r="86" ht="51.75" customHeight="1"/>
    <row r="87" ht="21.6" customHeight="1"/>
    <row r="88" ht="21.6" customHeight="1"/>
    <row r="89" ht="21.6" customHeight="1"/>
    <row r="90" ht="21.6" customHeight="1"/>
  </sheetData>
  <mergeCells count="4">
    <mergeCell ref="A1:B1"/>
    <mergeCell ref="A2:B2"/>
    <mergeCell ref="A3:B3"/>
    <mergeCell ref="A17:B17"/>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E23"/>
  <sheetViews>
    <sheetView showZeros="0" zoomScaleNormal="100" workbookViewId="0">
      <selection activeCell="C6" sqref="C6"/>
    </sheetView>
  </sheetViews>
  <sheetFormatPr defaultColWidth="9" defaultRowHeight="20.100000000000001" customHeight="1"/>
  <cols>
    <col min="1" max="1" width="37.875" style="8" customWidth="1"/>
    <col min="2" max="2" width="12.75" style="178" customWidth="1"/>
    <col min="3" max="3" width="32.5" style="10" customWidth="1"/>
    <col min="4" max="4" width="13.5" style="210" customWidth="1"/>
    <col min="5" max="5" width="13" style="11" customWidth="1"/>
    <col min="6" max="16384" width="9" style="11"/>
  </cols>
  <sheetData>
    <row r="1" spans="1:5" ht="20.100000000000001" customHeight="1">
      <c r="A1" s="431" t="s">
        <v>1250</v>
      </c>
      <c r="B1" s="431"/>
      <c r="C1" s="431"/>
      <c r="D1" s="431"/>
    </row>
    <row r="2" spans="1:5" ht="29.25" customHeight="1">
      <c r="A2" s="433" t="s">
        <v>1309</v>
      </c>
      <c r="B2" s="433"/>
      <c r="C2" s="433"/>
      <c r="D2" s="433"/>
    </row>
    <row r="3" spans="1:5" ht="20.100000000000001" customHeight="1">
      <c r="A3" s="443"/>
      <c r="B3" s="443"/>
      <c r="C3" s="443"/>
      <c r="D3" s="209" t="s">
        <v>19</v>
      </c>
    </row>
    <row r="4" spans="1:5" ht="24" customHeight="1">
      <c r="A4" s="12" t="s">
        <v>27</v>
      </c>
      <c r="B4" s="180" t="s">
        <v>22</v>
      </c>
      <c r="C4" s="12" t="s">
        <v>23</v>
      </c>
      <c r="D4" s="180" t="s">
        <v>34</v>
      </c>
    </row>
    <row r="5" spans="1:5" ht="24" customHeight="1">
      <c r="A5" s="104" t="s">
        <v>24</v>
      </c>
      <c r="B5" s="171">
        <f>B6+B18</f>
        <v>0</v>
      </c>
      <c r="C5" s="104" t="s">
        <v>24</v>
      </c>
      <c r="D5" s="171">
        <f>D6+D18</f>
        <v>0</v>
      </c>
      <c r="E5" s="9"/>
    </row>
    <row r="6" spans="1:5" ht="24" customHeight="1">
      <c r="A6" s="146" t="s">
        <v>25</v>
      </c>
      <c r="B6" s="171">
        <f>SUM(B7:B17)</f>
        <v>0</v>
      </c>
      <c r="C6" s="147" t="s">
        <v>26</v>
      </c>
      <c r="D6" s="251">
        <f>SUM(D7:D15)</f>
        <v>0</v>
      </c>
      <c r="E6" s="9"/>
    </row>
    <row r="7" spans="1:5" ht="20.100000000000001" customHeight="1">
      <c r="A7" s="103" t="s">
        <v>177</v>
      </c>
      <c r="B7" s="166"/>
      <c r="C7" s="103" t="s">
        <v>302</v>
      </c>
      <c r="D7" s="166"/>
    </row>
    <row r="8" spans="1:5" ht="20.100000000000001" customHeight="1">
      <c r="A8" s="103" t="s">
        <v>178</v>
      </c>
      <c r="B8" s="166"/>
      <c r="C8" s="103" t="s">
        <v>430</v>
      </c>
      <c r="D8" s="166"/>
    </row>
    <row r="9" spans="1:5" ht="20.100000000000001" customHeight="1">
      <c r="A9" s="103" t="s">
        <v>179</v>
      </c>
      <c r="B9" s="166"/>
      <c r="C9" s="103" t="s">
        <v>431</v>
      </c>
      <c r="D9" s="208"/>
    </row>
    <row r="10" spans="1:5" ht="20.100000000000001" customHeight="1">
      <c r="A10" s="103" t="s">
        <v>180</v>
      </c>
      <c r="B10" s="166"/>
      <c r="C10" s="103" t="s">
        <v>432</v>
      </c>
      <c r="D10" s="166"/>
    </row>
    <row r="11" spans="1:5" ht="20.100000000000001" customHeight="1">
      <c r="A11" s="103" t="s">
        <v>181</v>
      </c>
      <c r="B11" s="166"/>
      <c r="C11" s="103" t="s">
        <v>169</v>
      </c>
      <c r="D11" s="166"/>
    </row>
    <row r="12" spans="1:5" ht="20.100000000000001" customHeight="1">
      <c r="A12" s="103" t="s">
        <v>182</v>
      </c>
      <c r="B12" s="166"/>
      <c r="C12" s="103" t="s">
        <v>170</v>
      </c>
      <c r="D12" s="166"/>
    </row>
    <row r="13" spans="1:5" ht="20.100000000000001" customHeight="1">
      <c r="A13" s="103" t="s">
        <v>183</v>
      </c>
      <c r="B13" s="166"/>
      <c r="C13" s="103"/>
      <c r="D13" s="166"/>
    </row>
    <row r="14" spans="1:5" ht="20.100000000000001" customHeight="1">
      <c r="A14" s="103" t="s">
        <v>184</v>
      </c>
      <c r="B14" s="166"/>
      <c r="C14" s="103"/>
      <c r="D14" s="166"/>
    </row>
    <row r="15" spans="1:5" ht="20.100000000000001" customHeight="1">
      <c r="A15" s="103" t="s">
        <v>185</v>
      </c>
      <c r="B15" s="166"/>
      <c r="C15" s="103"/>
      <c r="D15" s="166"/>
    </row>
    <row r="16" spans="1:5" ht="20.100000000000001" customHeight="1">
      <c r="A16" s="148" t="s">
        <v>186</v>
      </c>
      <c r="B16" s="166"/>
      <c r="C16" s="103"/>
      <c r="D16" s="166"/>
    </row>
    <row r="17" spans="1:4" ht="20.100000000000001" customHeight="1">
      <c r="A17" s="103" t="s">
        <v>304</v>
      </c>
      <c r="B17" s="166"/>
      <c r="C17" s="149"/>
      <c r="D17" s="168"/>
    </row>
    <row r="18" spans="1:4" ht="20.100000000000001" customHeight="1">
      <c r="A18" s="146" t="s">
        <v>17</v>
      </c>
      <c r="B18" s="171">
        <f>SUM(B19:B20,B22)</f>
        <v>0</v>
      </c>
      <c r="C18" s="146" t="s">
        <v>18</v>
      </c>
      <c r="D18" s="171">
        <f>SUM(D19:D20,D22)</f>
        <v>0</v>
      </c>
    </row>
    <row r="19" spans="1:4" ht="20.100000000000001" customHeight="1">
      <c r="A19" s="103" t="s">
        <v>324</v>
      </c>
      <c r="B19" s="167"/>
      <c r="C19" s="103" t="s">
        <v>933</v>
      </c>
      <c r="D19" s="167"/>
    </row>
    <row r="20" spans="1:4" ht="20.100000000000001" customHeight="1">
      <c r="A20" s="101" t="s">
        <v>889</v>
      </c>
      <c r="B20" s="167">
        <f>SUM(B21)</f>
        <v>0</v>
      </c>
      <c r="C20" s="23" t="s">
        <v>934</v>
      </c>
      <c r="D20" s="206">
        <f>SUM(D21)</f>
        <v>0</v>
      </c>
    </row>
    <row r="21" spans="1:4" ht="20.100000000000001" customHeight="1">
      <c r="A21" s="73" t="s">
        <v>888</v>
      </c>
      <c r="B21" s="206"/>
      <c r="C21" s="73" t="s">
        <v>890</v>
      </c>
      <c r="D21" s="206"/>
    </row>
    <row r="22" spans="1:4" ht="20.100000000000001" customHeight="1">
      <c r="A22" s="73" t="s">
        <v>891</v>
      </c>
      <c r="B22" s="206"/>
      <c r="C22" s="73" t="s">
        <v>935</v>
      </c>
      <c r="D22" s="206"/>
    </row>
    <row r="23" spans="1:4" ht="35.1" customHeight="1">
      <c r="A23" s="474" t="s">
        <v>237</v>
      </c>
      <c r="B23" s="474"/>
      <c r="C23" s="474"/>
      <c r="D23" s="474"/>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B47"/>
  <sheetViews>
    <sheetView tabSelected="1" zoomScaleNormal="100" workbookViewId="0">
      <selection activeCell="D7" sqref="D7"/>
    </sheetView>
  </sheetViews>
  <sheetFormatPr defaultColWidth="9" defaultRowHeight="20.100000000000001" customHeight="1"/>
  <cols>
    <col min="1" max="1" width="57" style="38" customWidth="1"/>
    <col min="2" max="2" width="21.375" style="210" customWidth="1"/>
    <col min="3" max="16384" width="9" style="11"/>
  </cols>
  <sheetData>
    <row r="1" spans="1:2" ht="20.100000000000001" customHeight="1">
      <c r="A1" s="431" t="s">
        <v>1251</v>
      </c>
      <c r="B1" s="431"/>
    </row>
    <row r="2" spans="1:2" ht="35.25" customHeight="1">
      <c r="A2" s="433" t="s">
        <v>1310</v>
      </c>
      <c r="B2" s="433"/>
    </row>
    <row r="3" spans="1:2" ht="20.100000000000001" customHeight="1">
      <c r="A3" s="40"/>
      <c r="B3" s="209" t="s">
        <v>1197</v>
      </c>
    </row>
    <row r="4" spans="1:2" ht="24" customHeight="1">
      <c r="A4" s="338" t="s">
        <v>1198</v>
      </c>
      <c r="B4" s="339" t="s">
        <v>1199</v>
      </c>
    </row>
    <row r="5" spans="1:2" ht="21.75" customHeight="1">
      <c r="A5" s="340" t="s">
        <v>1200</v>
      </c>
      <c r="B5" s="341">
        <f>SUM(B6,B9,B15,B25,B32,B43)</f>
        <v>0</v>
      </c>
    </row>
    <row r="6" spans="1:2" ht="20.100000000000001" customHeight="1">
      <c r="A6" s="342" t="s">
        <v>1201</v>
      </c>
      <c r="B6" s="343">
        <f>SUM(B7)</f>
        <v>0</v>
      </c>
    </row>
    <row r="7" spans="1:2" ht="20.100000000000001" customHeight="1">
      <c r="A7" s="342" t="s">
        <v>394</v>
      </c>
      <c r="B7" s="343">
        <f>SUM(B8)</f>
        <v>0</v>
      </c>
    </row>
    <row r="8" spans="1:2" ht="20.100000000000001" customHeight="1">
      <c r="A8" s="344" t="s">
        <v>395</v>
      </c>
      <c r="B8" s="345"/>
    </row>
    <row r="9" spans="1:2" ht="20.100000000000001" customHeight="1">
      <c r="A9" s="346" t="s">
        <v>1202</v>
      </c>
      <c r="B9" s="347">
        <f>SUM(B10,B13)</f>
        <v>0</v>
      </c>
    </row>
    <row r="10" spans="1:2" ht="20.100000000000001" customHeight="1">
      <c r="A10" s="346" t="s">
        <v>396</v>
      </c>
      <c r="B10" s="347">
        <f>SUM(B11:B12)</f>
        <v>0</v>
      </c>
    </row>
    <row r="11" spans="1:2" ht="20.100000000000001" customHeight="1">
      <c r="A11" s="348" t="s">
        <v>1203</v>
      </c>
      <c r="B11" s="349"/>
    </row>
    <row r="12" spans="1:2" ht="20.100000000000001" customHeight="1">
      <c r="A12" s="348" t="s">
        <v>397</v>
      </c>
      <c r="B12" s="349"/>
    </row>
    <row r="13" spans="1:2" ht="20.100000000000001" customHeight="1">
      <c r="A13" s="346" t="s">
        <v>1189</v>
      </c>
      <c r="B13" s="347">
        <f>SUM(B14)</f>
        <v>0</v>
      </c>
    </row>
    <row r="14" spans="1:2" ht="20.100000000000001" customHeight="1">
      <c r="A14" s="348" t="s">
        <v>397</v>
      </c>
      <c r="B14" s="349"/>
    </row>
    <row r="15" spans="1:2" ht="20.100000000000001" customHeight="1">
      <c r="A15" s="346" t="s">
        <v>46</v>
      </c>
      <c r="B15" s="347">
        <f>SUM(B16,B20,B22)</f>
        <v>0</v>
      </c>
    </row>
    <row r="16" spans="1:2" ht="20.100000000000001" customHeight="1">
      <c r="A16" s="346" t="s">
        <v>1204</v>
      </c>
      <c r="B16" s="347">
        <f>SUM(B17:B19)</f>
        <v>0</v>
      </c>
    </row>
    <row r="17" spans="1:2" ht="20.100000000000001" customHeight="1">
      <c r="A17" s="348" t="s">
        <v>401</v>
      </c>
      <c r="B17" s="349"/>
    </row>
    <row r="18" spans="1:2" ht="20.100000000000001" customHeight="1">
      <c r="A18" s="348" t="s">
        <v>927</v>
      </c>
      <c r="B18" s="349"/>
    </row>
    <row r="19" spans="1:2" ht="20.100000000000001" customHeight="1">
      <c r="A19" s="348" t="s">
        <v>403</v>
      </c>
      <c r="B19" s="349"/>
    </row>
    <row r="20" spans="1:2" ht="20.100000000000001" customHeight="1">
      <c r="A20" s="346" t="s">
        <v>1205</v>
      </c>
      <c r="B20" s="347">
        <f>SUM(B21)</f>
        <v>0</v>
      </c>
    </row>
    <row r="21" spans="1:2" ht="20.100000000000001" customHeight="1">
      <c r="A21" s="348" t="s">
        <v>401</v>
      </c>
      <c r="B21" s="349"/>
    </row>
    <row r="22" spans="1:2" ht="20.100000000000001" customHeight="1">
      <c r="A22" s="342" t="s">
        <v>905</v>
      </c>
      <c r="B22" s="347">
        <f>SUM(B23:B24)</f>
        <v>0</v>
      </c>
    </row>
    <row r="23" spans="1:2" ht="20.100000000000001" customHeight="1">
      <c r="A23" s="350" t="s">
        <v>1206</v>
      </c>
      <c r="B23" s="349"/>
    </row>
    <row r="24" spans="1:2" ht="20.100000000000001" customHeight="1">
      <c r="A24" s="348" t="s">
        <v>407</v>
      </c>
      <c r="B24" s="349"/>
    </row>
    <row r="25" spans="1:2" s="291" customFormat="1" ht="20.100000000000001" customHeight="1">
      <c r="A25" s="346" t="s">
        <v>47</v>
      </c>
      <c r="B25" s="347">
        <f>SUM(B26,B30)</f>
        <v>0</v>
      </c>
    </row>
    <row r="26" spans="1:2" s="291" customFormat="1" ht="20.100000000000001" customHeight="1">
      <c r="A26" s="346" t="s">
        <v>410</v>
      </c>
      <c r="B26" s="347">
        <f>SUM(B27:B29)</f>
        <v>0</v>
      </c>
    </row>
    <row r="27" spans="1:2" ht="20.100000000000001" customHeight="1">
      <c r="A27" s="348" t="s">
        <v>1207</v>
      </c>
      <c r="B27" s="349"/>
    </row>
    <row r="28" spans="1:2" ht="23.25" customHeight="1">
      <c r="A28" s="348" t="s">
        <v>411</v>
      </c>
      <c r="B28" s="349"/>
    </row>
    <row r="29" spans="1:2" s="291" customFormat="1" ht="20.100000000000001" customHeight="1">
      <c r="A29" s="348" t="s">
        <v>412</v>
      </c>
      <c r="B29" s="349"/>
    </row>
    <row r="30" spans="1:2" ht="20.100000000000001" customHeight="1">
      <c r="A30" s="346" t="s">
        <v>928</v>
      </c>
      <c r="B30" s="347">
        <f>SUM(B31)</f>
        <v>0</v>
      </c>
    </row>
    <row r="31" spans="1:2" s="291" customFormat="1" ht="20.100000000000001" customHeight="1">
      <c r="A31" s="348" t="s">
        <v>1190</v>
      </c>
      <c r="B31" s="349"/>
    </row>
    <row r="32" spans="1:2" s="291" customFormat="1" ht="20.100000000000001" customHeight="1">
      <c r="A32" s="346" t="s">
        <v>924</v>
      </c>
      <c r="B32" s="347">
        <f>SUM(B33,B36)</f>
        <v>0</v>
      </c>
    </row>
    <row r="33" spans="1:2" ht="20.100000000000001" customHeight="1">
      <c r="A33" s="346" t="s">
        <v>1208</v>
      </c>
      <c r="B33" s="347">
        <f>SUM(B34:B35)</f>
        <v>0</v>
      </c>
    </row>
    <row r="34" spans="1:2" ht="20.100000000000001" customHeight="1">
      <c r="A34" s="348" t="s">
        <v>1191</v>
      </c>
      <c r="B34" s="349"/>
    </row>
    <row r="35" spans="1:2" s="291" customFormat="1" ht="20.100000000000001" customHeight="1">
      <c r="A35" s="348" t="s">
        <v>1192</v>
      </c>
      <c r="B35" s="349"/>
    </row>
    <row r="36" spans="1:2" ht="20.100000000000001" customHeight="1">
      <c r="A36" s="346" t="s">
        <v>929</v>
      </c>
      <c r="B36" s="347">
        <f>SUM(B37:B42)</f>
        <v>0</v>
      </c>
    </row>
    <row r="37" spans="1:2" ht="20.100000000000001" customHeight="1">
      <c r="A37" s="348" t="s">
        <v>420</v>
      </c>
      <c r="B37" s="349"/>
    </row>
    <row r="38" spans="1:2" ht="20.100000000000001" customHeight="1">
      <c r="A38" s="348" t="s">
        <v>421</v>
      </c>
      <c r="B38" s="349"/>
    </row>
    <row r="39" spans="1:2" ht="20.100000000000001" customHeight="1">
      <c r="A39" s="348" t="s">
        <v>422</v>
      </c>
      <c r="B39" s="349"/>
    </row>
    <row r="40" spans="1:2" ht="20.100000000000001" customHeight="1">
      <c r="A40" s="348" t="s">
        <v>423</v>
      </c>
      <c r="B40" s="349"/>
    </row>
    <row r="41" spans="1:2" ht="20.100000000000001" customHeight="1">
      <c r="A41" s="348" t="s">
        <v>1193</v>
      </c>
      <c r="B41" s="349"/>
    </row>
    <row r="42" spans="1:2" s="291" customFormat="1" ht="20.100000000000001" customHeight="1">
      <c r="A42" s="348" t="s">
        <v>424</v>
      </c>
      <c r="B42" s="349"/>
    </row>
    <row r="43" spans="1:2" s="291" customFormat="1" ht="20.100000000000001" customHeight="1">
      <c r="A43" s="351" t="s">
        <v>925</v>
      </c>
      <c r="B43" s="347">
        <f>SUM(B44)</f>
        <v>0</v>
      </c>
    </row>
    <row r="44" spans="1:2" ht="20.100000000000001" customHeight="1">
      <c r="A44" s="351" t="s">
        <v>1194</v>
      </c>
      <c r="B44" s="347">
        <f>SUM(B45)</f>
        <v>0</v>
      </c>
    </row>
    <row r="45" spans="1:2" ht="20.100000000000001" customHeight="1">
      <c r="A45" s="350" t="s">
        <v>1195</v>
      </c>
      <c r="B45" s="349"/>
    </row>
    <row r="46" spans="1:2" ht="42" customHeight="1">
      <c r="A46" s="474" t="s">
        <v>1196</v>
      </c>
      <c r="B46" s="474"/>
    </row>
    <row r="47" spans="1:2" ht="38.25" customHeight="1"/>
  </sheetData>
  <mergeCells count="3">
    <mergeCell ref="A2:B2"/>
    <mergeCell ref="A1:B1"/>
    <mergeCell ref="A46:B46"/>
  </mergeCells>
  <phoneticPr fontId="1" type="noConversion"/>
  <printOptions horizontalCentered="1"/>
  <pageMargins left="0.23622047244094491" right="0.23622047244094491" top="0.31496062992125984" bottom="0.31496062992125984" header="0.31496062992125984" footer="0.31496062992125984"/>
  <pageSetup paperSize="9"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D20"/>
  <sheetViews>
    <sheetView showZeros="0" zoomScaleNormal="100" workbookViewId="0">
      <selection activeCell="C7" sqref="C7"/>
    </sheetView>
  </sheetViews>
  <sheetFormatPr defaultColWidth="9" defaultRowHeight="20.100000000000001" customHeight="1"/>
  <cols>
    <col min="1" max="1" width="39.25" style="8" customWidth="1"/>
    <col min="2" max="2" width="11.875" style="178" customWidth="1"/>
    <col min="3" max="3" width="40.125" style="10" customWidth="1"/>
    <col min="4" max="4" width="11.625" style="26" customWidth="1"/>
    <col min="5" max="16384" width="9" style="11"/>
  </cols>
  <sheetData>
    <row r="1" spans="1:4" ht="20.100000000000001" customHeight="1">
      <c r="A1" s="431" t="s">
        <v>279</v>
      </c>
      <c r="B1" s="431"/>
      <c r="C1" s="431"/>
      <c r="D1" s="431"/>
    </row>
    <row r="2" spans="1:4" ht="29.25" customHeight="1">
      <c r="A2" s="433" t="s">
        <v>1311</v>
      </c>
      <c r="B2" s="433"/>
      <c r="C2" s="433"/>
      <c r="D2" s="433"/>
    </row>
    <row r="3" spans="1:4" ht="20.100000000000001" customHeight="1">
      <c r="A3" s="443"/>
      <c r="B3" s="443"/>
      <c r="C3" s="443"/>
      <c r="D3" s="25" t="s">
        <v>19</v>
      </c>
    </row>
    <row r="4" spans="1:4" ht="24" customHeight="1">
      <c r="A4" s="12" t="s">
        <v>110</v>
      </c>
      <c r="B4" s="180" t="s">
        <v>22</v>
      </c>
      <c r="C4" s="12" t="s">
        <v>23</v>
      </c>
      <c r="D4" s="13" t="s">
        <v>34</v>
      </c>
    </row>
    <row r="5" spans="1:4" ht="33.75" customHeight="1">
      <c r="A5" s="88" t="s">
        <v>319</v>
      </c>
      <c r="B5" s="251">
        <f>SUM(B6:B13)</f>
        <v>0</v>
      </c>
      <c r="C5" s="88" t="s">
        <v>1220</v>
      </c>
      <c r="D5" s="312">
        <v>0</v>
      </c>
    </row>
    <row r="6" spans="1:4" ht="33.75" customHeight="1">
      <c r="A6" s="23" t="s">
        <v>175</v>
      </c>
      <c r="B6" s="208"/>
      <c r="C6" s="79"/>
      <c r="D6" s="31"/>
    </row>
    <row r="7" spans="1:4" ht="33.75" customHeight="1">
      <c r="A7" s="23" t="s">
        <v>172</v>
      </c>
      <c r="B7" s="208"/>
      <c r="C7" s="79"/>
      <c r="D7" s="31"/>
    </row>
    <row r="8" spans="1:4" ht="33.75" customHeight="1">
      <c r="A8" s="23" t="s">
        <v>173</v>
      </c>
      <c r="B8" s="208"/>
      <c r="C8" s="79"/>
      <c r="D8" s="31"/>
    </row>
    <row r="9" spans="1:4" ht="33.75" customHeight="1">
      <c r="A9" s="23" t="s">
        <v>885</v>
      </c>
      <c r="B9" s="208"/>
      <c r="C9" s="79"/>
      <c r="D9" s="31"/>
    </row>
    <row r="10" spans="1:4" ht="33.75" customHeight="1">
      <c r="A10" s="23" t="s">
        <v>886</v>
      </c>
      <c r="B10" s="208"/>
      <c r="C10" s="79"/>
      <c r="D10" s="31"/>
    </row>
    <row r="11" spans="1:4" ht="33.75" customHeight="1">
      <c r="A11" s="23" t="s">
        <v>188</v>
      </c>
      <c r="B11" s="208"/>
      <c r="C11" s="79"/>
      <c r="D11" s="31"/>
    </row>
    <row r="12" spans="1:4" ht="33.75" customHeight="1">
      <c r="A12" s="23" t="s">
        <v>189</v>
      </c>
      <c r="B12" s="208"/>
      <c r="C12" s="79"/>
      <c r="D12" s="31"/>
    </row>
    <row r="13" spans="1:4" ht="33.75" customHeight="1">
      <c r="A13" s="23" t="s">
        <v>190</v>
      </c>
      <c r="B13" s="208"/>
      <c r="C13" s="79"/>
      <c r="D13" s="31"/>
    </row>
    <row r="14" spans="1:4" ht="33.75" customHeight="1">
      <c r="A14" s="474" t="s">
        <v>238</v>
      </c>
      <c r="B14" s="474"/>
      <c r="C14" s="474"/>
      <c r="D14" s="474"/>
    </row>
    <row r="15" spans="1:4" ht="33.75" customHeight="1"/>
    <row r="16" spans="1:4" ht="33.75" customHeight="1"/>
    <row r="17" ht="33.75" customHeight="1"/>
    <row r="18" ht="33.75" customHeight="1"/>
    <row r="19" ht="33.75" customHeight="1"/>
    <row r="20" ht="27" customHeight="1"/>
  </sheetData>
  <mergeCells count="5">
    <mergeCell ref="A14:D14"/>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92D050"/>
  </sheetPr>
  <dimension ref="A1:F23"/>
  <sheetViews>
    <sheetView showZeros="0" zoomScaleNormal="100" workbookViewId="0">
      <selection activeCell="C6" sqref="C6"/>
    </sheetView>
  </sheetViews>
  <sheetFormatPr defaultColWidth="12.75" defaultRowHeight="13.5"/>
  <cols>
    <col min="1" max="1" width="29.625" style="36" customWidth="1"/>
    <col min="2" max="2" width="13.5" style="219" customWidth="1"/>
    <col min="3" max="3" width="35.5" style="35" customWidth="1"/>
    <col min="4" max="4" width="13.5" style="222" customWidth="1"/>
    <col min="5" max="5" width="9" style="36" customWidth="1"/>
    <col min="6" max="6" width="11.25" style="36" customWidth="1"/>
    <col min="7" max="250" width="9" style="36" customWidth="1"/>
    <col min="251" max="251" width="29.625" style="36" customWidth="1"/>
    <col min="252" max="252" width="12.75" style="36"/>
    <col min="253" max="253" width="29.75" style="36" customWidth="1"/>
    <col min="254" max="254" width="17" style="36" customWidth="1"/>
    <col min="255" max="255" width="37" style="36" customWidth="1"/>
    <col min="256" max="256" width="17.375" style="36" customWidth="1"/>
    <col min="257" max="506" width="9" style="36" customWidth="1"/>
    <col min="507" max="507" width="29.625" style="36" customWidth="1"/>
    <col min="508" max="508" width="12.75" style="36"/>
    <col min="509" max="509" width="29.75" style="36" customWidth="1"/>
    <col min="510" max="510" width="17" style="36" customWidth="1"/>
    <col min="511" max="511" width="37" style="36" customWidth="1"/>
    <col min="512" max="512" width="17.375" style="36" customWidth="1"/>
    <col min="513" max="762" width="9" style="36" customWidth="1"/>
    <col min="763" max="763" width="29.625" style="36" customWidth="1"/>
    <col min="764" max="764" width="12.75" style="36"/>
    <col min="765" max="765" width="29.75" style="36" customWidth="1"/>
    <col min="766" max="766" width="17" style="36" customWidth="1"/>
    <col min="767" max="767" width="37" style="36" customWidth="1"/>
    <col min="768" max="768" width="17.375" style="36" customWidth="1"/>
    <col min="769" max="1018" width="9" style="36" customWidth="1"/>
    <col min="1019" max="1019" width="29.625" style="36" customWidth="1"/>
    <col min="1020" max="1020" width="12.75" style="36"/>
    <col min="1021" max="1021" width="29.75" style="36" customWidth="1"/>
    <col min="1022" max="1022" width="17" style="36" customWidth="1"/>
    <col min="1023" max="1023" width="37" style="36" customWidth="1"/>
    <col min="1024" max="1024" width="17.375" style="36" customWidth="1"/>
    <col min="1025" max="1274" width="9" style="36" customWidth="1"/>
    <col min="1275" max="1275" width="29.625" style="36" customWidth="1"/>
    <col min="1276" max="1276" width="12.75" style="36"/>
    <col min="1277" max="1277" width="29.75" style="36" customWidth="1"/>
    <col min="1278" max="1278" width="17" style="36" customWidth="1"/>
    <col min="1279" max="1279" width="37" style="36" customWidth="1"/>
    <col min="1280" max="1280" width="17.375" style="36" customWidth="1"/>
    <col min="1281" max="1530" width="9" style="36" customWidth="1"/>
    <col min="1531" max="1531" width="29.625" style="36" customWidth="1"/>
    <col min="1532" max="1532" width="12.75" style="36"/>
    <col min="1533" max="1533" width="29.75" style="36" customWidth="1"/>
    <col min="1534" max="1534" width="17" style="36" customWidth="1"/>
    <col min="1535" max="1535" width="37" style="36" customWidth="1"/>
    <col min="1536" max="1536" width="17.375" style="36" customWidth="1"/>
    <col min="1537" max="1786" width="9" style="36" customWidth="1"/>
    <col min="1787" max="1787" width="29.625" style="36" customWidth="1"/>
    <col min="1788" max="1788" width="12.75" style="36"/>
    <col min="1789" max="1789" width="29.75" style="36" customWidth="1"/>
    <col min="1790" max="1790" width="17" style="36" customWidth="1"/>
    <col min="1791" max="1791" width="37" style="36" customWidth="1"/>
    <col min="1792" max="1792" width="17.375" style="36" customWidth="1"/>
    <col min="1793" max="2042" width="9" style="36" customWidth="1"/>
    <col min="2043" max="2043" width="29.625" style="36" customWidth="1"/>
    <col min="2044" max="2044" width="12.75" style="36"/>
    <col min="2045" max="2045" width="29.75" style="36" customWidth="1"/>
    <col min="2046" max="2046" width="17" style="36" customWidth="1"/>
    <col min="2047" max="2047" width="37" style="36" customWidth="1"/>
    <col min="2048" max="2048" width="17.375" style="36" customWidth="1"/>
    <col min="2049" max="2298" width="9" style="36" customWidth="1"/>
    <col min="2299" max="2299" width="29.625" style="36" customWidth="1"/>
    <col min="2300" max="2300" width="12.75" style="36"/>
    <col min="2301" max="2301" width="29.75" style="36" customWidth="1"/>
    <col min="2302" max="2302" width="17" style="36" customWidth="1"/>
    <col min="2303" max="2303" width="37" style="36" customWidth="1"/>
    <col min="2304" max="2304" width="17.375" style="36" customWidth="1"/>
    <col min="2305" max="2554" width="9" style="36" customWidth="1"/>
    <col min="2555" max="2555" width="29.625" style="36" customWidth="1"/>
    <col min="2556" max="2556" width="12.75" style="36"/>
    <col min="2557" max="2557" width="29.75" style="36" customWidth="1"/>
    <col min="2558" max="2558" width="17" style="36" customWidth="1"/>
    <col min="2559" max="2559" width="37" style="36" customWidth="1"/>
    <col min="2560" max="2560" width="17.375" style="36" customWidth="1"/>
    <col min="2561" max="2810" width="9" style="36" customWidth="1"/>
    <col min="2811" max="2811" width="29.625" style="36" customWidth="1"/>
    <col min="2812" max="2812" width="12.75" style="36"/>
    <col min="2813" max="2813" width="29.75" style="36" customWidth="1"/>
    <col min="2814" max="2814" width="17" style="36" customWidth="1"/>
    <col min="2815" max="2815" width="37" style="36" customWidth="1"/>
    <col min="2816" max="2816" width="17.375" style="36" customWidth="1"/>
    <col min="2817" max="3066" width="9" style="36" customWidth="1"/>
    <col min="3067" max="3067" width="29.625" style="36" customWidth="1"/>
    <col min="3068" max="3068" width="12.75" style="36"/>
    <col min="3069" max="3069" width="29.75" style="36" customWidth="1"/>
    <col min="3070" max="3070" width="17" style="36" customWidth="1"/>
    <col min="3071" max="3071" width="37" style="36" customWidth="1"/>
    <col min="3072" max="3072" width="17.375" style="36" customWidth="1"/>
    <col min="3073" max="3322" width="9" style="36" customWidth="1"/>
    <col min="3323" max="3323" width="29.625" style="36" customWidth="1"/>
    <col min="3324" max="3324" width="12.75" style="36"/>
    <col min="3325" max="3325" width="29.75" style="36" customWidth="1"/>
    <col min="3326" max="3326" width="17" style="36" customWidth="1"/>
    <col min="3327" max="3327" width="37" style="36" customWidth="1"/>
    <col min="3328" max="3328" width="17.375" style="36" customWidth="1"/>
    <col min="3329" max="3578" width="9" style="36" customWidth="1"/>
    <col min="3579" max="3579" width="29.625" style="36" customWidth="1"/>
    <col min="3580" max="3580" width="12.75" style="36"/>
    <col min="3581" max="3581" width="29.75" style="36" customWidth="1"/>
    <col min="3582" max="3582" width="17" style="36" customWidth="1"/>
    <col min="3583" max="3583" width="37" style="36" customWidth="1"/>
    <col min="3584" max="3584" width="17.375" style="36" customWidth="1"/>
    <col min="3585" max="3834" width="9" style="36" customWidth="1"/>
    <col min="3835" max="3835" width="29.625" style="36" customWidth="1"/>
    <col min="3836" max="3836" width="12.75" style="36"/>
    <col min="3837" max="3837" width="29.75" style="36" customWidth="1"/>
    <col min="3838" max="3838" width="17" style="36" customWidth="1"/>
    <col min="3839" max="3839" width="37" style="36" customWidth="1"/>
    <col min="3840" max="3840" width="17.375" style="36" customWidth="1"/>
    <col min="3841" max="4090" width="9" style="36" customWidth="1"/>
    <col min="4091" max="4091" width="29.625" style="36" customWidth="1"/>
    <col min="4092" max="4092" width="12.75" style="36"/>
    <col min="4093" max="4093" width="29.75" style="36" customWidth="1"/>
    <col min="4094" max="4094" width="17" style="36" customWidth="1"/>
    <col min="4095" max="4095" width="37" style="36" customWidth="1"/>
    <col min="4096" max="4096" width="17.375" style="36" customWidth="1"/>
    <col min="4097" max="4346" width="9" style="36" customWidth="1"/>
    <col min="4347" max="4347" width="29.625" style="36" customWidth="1"/>
    <col min="4348" max="4348" width="12.75" style="36"/>
    <col min="4349" max="4349" width="29.75" style="36" customWidth="1"/>
    <col min="4350" max="4350" width="17" style="36" customWidth="1"/>
    <col min="4351" max="4351" width="37" style="36" customWidth="1"/>
    <col min="4352" max="4352" width="17.375" style="36" customWidth="1"/>
    <col min="4353" max="4602" width="9" style="36" customWidth="1"/>
    <col min="4603" max="4603" width="29.625" style="36" customWidth="1"/>
    <col min="4604" max="4604" width="12.75" style="36"/>
    <col min="4605" max="4605" width="29.75" style="36" customWidth="1"/>
    <col min="4606" max="4606" width="17" style="36" customWidth="1"/>
    <col min="4607" max="4607" width="37" style="36" customWidth="1"/>
    <col min="4608" max="4608" width="17.375" style="36" customWidth="1"/>
    <col min="4609" max="4858" width="9" style="36" customWidth="1"/>
    <col min="4859" max="4859" width="29.625" style="36" customWidth="1"/>
    <col min="4860" max="4860" width="12.75" style="36"/>
    <col min="4861" max="4861" width="29.75" style="36" customWidth="1"/>
    <col min="4862" max="4862" width="17" style="36" customWidth="1"/>
    <col min="4863" max="4863" width="37" style="36" customWidth="1"/>
    <col min="4864" max="4864" width="17.375" style="36" customWidth="1"/>
    <col min="4865" max="5114" width="9" style="36" customWidth="1"/>
    <col min="5115" max="5115" width="29.625" style="36" customWidth="1"/>
    <col min="5116" max="5116" width="12.75" style="36"/>
    <col min="5117" max="5117" width="29.75" style="36" customWidth="1"/>
    <col min="5118" max="5118" width="17" style="36" customWidth="1"/>
    <col min="5119" max="5119" width="37" style="36" customWidth="1"/>
    <col min="5120" max="5120" width="17.375" style="36" customWidth="1"/>
    <col min="5121" max="5370" width="9" style="36" customWidth="1"/>
    <col min="5371" max="5371" width="29.625" style="36" customWidth="1"/>
    <col min="5372" max="5372" width="12.75" style="36"/>
    <col min="5373" max="5373" width="29.75" style="36" customWidth="1"/>
    <col min="5374" max="5374" width="17" style="36" customWidth="1"/>
    <col min="5375" max="5375" width="37" style="36" customWidth="1"/>
    <col min="5376" max="5376" width="17.375" style="36" customWidth="1"/>
    <col min="5377" max="5626" width="9" style="36" customWidth="1"/>
    <col min="5627" max="5627" width="29.625" style="36" customWidth="1"/>
    <col min="5628" max="5628" width="12.75" style="36"/>
    <col min="5629" max="5629" width="29.75" style="36" customWidth="1"/>
    <col min="5630" max="5630" width="17" style="36" customWidth="1"/>
    <col min="5631" max="5631" width="37" style="36" customWidth="1"/>
    <col min="5632" max="5632" width="17.375" style="36" customWidth="1"/>
    <col min="5633" max="5882" width="9" style="36" customWidth="1"/>
    <col min="5883" max="5883" width="29.625" style="36" customWidth="1"/>
    <col min="5884" max="5884" width="12.75" style="36"/>
    <col min="5885" max="5885" width="29.75" style="36" customWidth="1"/>
    <col min="5886" max="5886" width="17" style="36" customWidth="1"/>
    <col min="5887" max="5887" width="37" style="36" customWidth="1"/>
    <col min="5888" max="5888" width="17.375" style="36" customWidth="1"/>
    <col min="5889" max="6138" width="9" style="36" customWidth="1"/>
    <col min="6139" max="6139" width="29.625" style="36" customWidth="1"/>
    <col min="6140" max="6140" width="12.75" style="36"/>
    <col min="6141" max="6141" width="29.75" style="36" customWidth="1"/>
    <col min="6142" max="6142" width="17" style="36" customWidth="1"/>
    <col min="6143" max="6143" width="37" style="36" customWidth="1"/>
    <col min="6144" max="6144" width="17.375" style="36" customWidth="1"/>
    <col min="6145" max="6394" width="9" style="36" customWidth="1"/>
    <col min="6395" max="6395" width="29.625" style="36" customWidth="1"/>
    <col min="6396" max="6396" width="12.75" style="36"/>
    <col min="6397" max="6397" width="29.75" style="36" customWidth="1"/>
    <col min="6398" max="6398" width="17" style="36" customWidth="1"/>
    <col min="6399" max="6399" width="37" style="36" customWidth="1"/>
    <col min="6400" max="6400" width="17.375" style="36" customWidth="1"/>
    <col min="6401" max="6650" width="9" style="36" customWidth="1"/>
    <col min="6651" max="6651" width="29.625" style="36" customWidth="1"/>
    <col min="6652" max="6652" width="12.75" style="36"/>
    <col min="6653" max="6653" width="29.75" style="36" customWidth="1"/>
    <col min="6654" max="6654" width="17" style="36" customWidth="1"/>
    <col min="6655" max="6655" width="37" style="36" customWidth="1"/>
    <col min="6656" max="6656" width="17.375" style="36" customWidth="1"/>
    <col min="6657" max="6906" width="9" style="36" customWidth="1"/>
    <col min="6907" max="6907" width="29.625" style="36" customWidth="1"/>
    <col min="6908" max="6908" width="12.75" style="36"/>
    <col min="6909" max="6909" width="29.75" style="36" customWidth="1"/>
    <col min="6910" max="6910" width="17" style="36" customWidth="1"/>
    <col min="6911" max="6911" width="37" style="36" customWidth="1"/>
    <col min="6912" max="6912" width="17.375" style="36" customWidth="1"/>
    <col min="6913" max="7162" width="9" style="36" customWidth="1"/>
    <col min="7163" max="7163" width="29.625" style="36" customWidth="1"/>
    <col min="7164" max="7164" width="12.75" style="36"/>
    <col min="7165" max="7165" width="29.75" style="36" customWidth="1"/>
    <col min="7166" max="7166" width="17" style="36" customWidth="1"/>
    <col min="7167" max="7167" width="37" style="36" customWidth="1"/>
    <col min="7168" max="7168" width="17.375" style="36" customWidth="1"/>
    <col min="7169" max="7418" width="9" style="36" customWidth="1"/>
    <col min="7419" max="7419" width="29.625" style="36" customWidth="1"/>
    <col min="7420" max="7420" width="12.75" style="36"/>
    <col min="7421" max="7421" width="29.75" style="36" customWidth="1"/>
    <col min="7422" max="7422" width="17" style="36" customWidth="1"/>
    <col min="7423" max="7423" width="37" style="36" customWidth="1"/>
    <col min="7424" max="7424" width="17.375" style="36" customWidth="1"/>
    <col min="7425" max="7674" width="9" style="36" customWidth="1"/>
    <col min="7675" max="7675" width="29.625" style="36" customWidth="1"/>
    <col min="7676" max="7676" width="12.75" style="36"/>
    <col min="7677" max="7677" width="29.75" style="36" customWidth="1"/>
    <col min="7678" max="7678" width="17" style="36" customWidth="1"/>
    <col min="7679" max="7679" width="37" style="36" customWidth="1"/>
    <col min="7680" max="7680" width="17.375" style="36" customWidth="1"/>
    <col min="7681" max="7930" width="9" style="36" customWidth="1"/>
    <col min="7931" max="7931" width="29.625" style="36" customWidth="1"/>
    <col min="7932" max="7932" width="12.75" style="36"/>
    <col min="7933" max="7933" width="29.75" style="36" customWidth="1"/>
    <col min="7934" max="7934" width="17" style="36" customWidth="1"/>
    <col min="7935" max="7935" width="37" style="36" customWidth="1"/>
    <col min="7936" max="7936" width="17.375" style="36" customWidth="1"/>
    <col min="7937" max="8186" width="9" style="36" customWidth="1"/>
    <col min="8187" max="8187" width="29.625" style="36" customWidth="1"/>
    <col min="8188" max="8188" width="12.75" style="36"/>
    <col min="8189" max="8189" width="29.75" style="36" customWidth="1"/>
    <col min="8190" max="8190" width="17" style="36" customWidth="1"/>
    <col min="8191" max="8191" width="37" style="36" customWidth="1"/>
    <col min="8192" max="8192" width="17.375" style="36" customWidth="1"/>
    <col min="8193" max="8442" width="9" style="36" customWidth="1"/>
    <col min="8443" max="8443" width="29.625" style="36" customWidth="1"/>
    <col min="8444" max="8444" width="12.75" style="36"/>
    <col min="8445" max="8445" width="29.75" style="36" customWidth="1"/>
    <col min="8446" max="8446" width="17" style="36" customWidth="1"/>
    <col min="8447" max="8447" width="37" style="36" customWidth="1"/>
    <col min="8448" max="8448" width="17.375" style="36" customWidth="1"/>
    <col min="8449" max="8698" width="9" style="36" customWidth="1"/>
    <col min="8699" max="8699" width="29.625" style="36" customWidth="1"/>
    <col min="8700" max="8700" width="12.75" style="36"/>
    <col min="8701" max="8701" width="29.75" style="36" customWidth="1"/>
    <col min="8702" max="8702" width="17" style="36" customWidth="1"/>
    <col min="8703" max="8703" width="37" style="36" customWidth="1"/>
    <col min="8704" max="8704" width="17.375" style="36" customWidth="1"/>
    <col min="8705" max="8954" width="9" style="36" customWidth="1"/>
    <col min="8955" max="8955" width="29.625" style="36" customWidth="1"/>
    <col min="8956" max="8956" width="12.75" style="36"/>
    <col min="8957" max="8957" width="29.75" style="36" customWidth="1"/>
    <col min="8958" max="8958" width="17" style="36" customWidth="1"/>
    <col min="8959" max="8959" width="37" style="36" customWidth="1"/>
    <col min="8960" max="8960" width="17.375" style="36" customWidth="1"/>
    <col min="8961" max="9210" width="9" style="36" customWidth="1"/>
    <col min="9211" max="9211" width="29.625" style="36" customWidth="1"/>
    <col min="9212" max="9212" width="12.75" style="36"/>
    <col min="9213" max="9213" width="29.75" style="36" customWidth="1"/>
    <col min="9214" max="9214" width="17" style="36" customWidth="1"/>
    <col min="9215" max="9215" width="37" style="36" customWidth="1"/>
    <col min="9216" max="9216" width="17.375" style="36" customWidth="1"/>
    <col min="9217" max="9466" width="9" style="36" customWidth="1"/>
    <col min="9467" max="9467" width="29.625" style="36" customWidth="1"/>
    <col min="9468" max="9468" width="12.75" style="36"/>
    <col min="9469" max="9469" width="29.75" style="36" customWidth="1"/>
    <col min="9470" max="9470" width="17" style="36" customWidth="1"/>
    <col min="9471" max="9471" width="37" style="36" customWidth="1"/>
    <col min="9472" max="9472" width="17.375" style="36" customWidth="1"/>
    <col min="9473" max="9722" width="9" style="36" customWidth="1"/>
    <col min="9723" max="9723" width="29.625" style="36" customWidth="1"/>
    <col min="9724" max="9724" width="12.75" style="36"/>
    <col min="9725" max="9725" width="29.75" style="36" customWidth="1"/>
    <col min="9726" max="9726" width="17" style="36" customWidth="1"/>
    <col min="9727" max="9727" width="37" style="36" customWidth="1"/>
    <col min="9728" max="9728" width="17.375" style="36" customWidth="1"/>
    <col min="9729" max="9978" width="9" style="36" customWidth="1"/>
    <col min="9979" max="9979" width="29.625" style="36" customWidth="1"/>
    <col min="9980" max="9980" width="12.75" style="36"/>
    <col min="9981" max="9981" width="29.75" style="36" customWidth="1"/>
    <col min="9982" max="9982" width="17" style="36" customWidth="1"/>
    <col min="9983" max="9983" width="37" style="36" customWidth="1"/>
    <col min="9984" max="9984" width="17.375" style="36" customWidth="1"/>
    <col min="9985" max="10234" width="9" style="36" customWidth="1"/>
    <col min="10235" max="10235" width="29.625" style="36" customWidth="1"/>
    <col min="10236" max="10236" width="12.75" style="36"/>
    <col min="10237" max="10237" width="29.75" style="36" customWidth="1"/>
    <col min="10238" max="10238" width="17" style="36" customWidth="1"/>
    <col min="10239" max="10239" width="37" style="36" customWidth="1"/>
    <col min="10240" max="10240" width="17.375" style="36" customWidth="1"/>
    <col min="10241" max="10490" width="9" style="36" customWidth="1"/>
    <col min="10491" max="10491" width="29.625" style="36" customWidth="1"/>
    <col min="10492" max="10492" width="12.75" style="36"/>
    <col min="10493" max="10493" width="29.75" style="36" customWidth="1"/>
    <col min="10494" max="10494" width="17" style="36" customWidth="1"/>
    <col min="10495" max="10495" width="37" style="36" customWidth="1"/>
    <col min="10496" max="10496" width="17.375" style="36" customWidth="1"/>
    <col min="10497" max="10746" width="9" style="36" customWidth="1"/>
    <col min="10747" max="10747" width="29.625" style="36" customWidth="1"/>
    <col min="10748" max="10748" width="12.75" style="36"/>
    <col min="10749" max="10749" width="29.75" style="36" customWidth="1"/>
    <col min="10750" max="10750" width="17" style="36" customWidth="1"/>
    <col min="10751" max="10751" width="37" style="36" customWidth="1"/>
    <col min="10752" max="10752" width="17.375" style="36" customWidth="1"/>
    <col min="10753" max="11002" width="9" style="36" customWidth="1"/>
    <col min="11003" max="11003" width="29.625" style="36" customWidth="1"/>
    <col min="11004" max="11004" width="12.75" style="36"/>
    <col min="11005" max="11005" width="29.75" style="36" customWidth="1"/>
    <col min="11006" max="11006" width="17" style="36" customWidth="1"/>
    <col min="11007" max="11007" width="37" style="36" customWidth="1"/>
    <col min="11008" max="11008" width="17.375" style="36" customWidth="1"/>
    <col min="11009" max="11258" width="9" style="36" customWidth="1"/>
    <col min="11259" max="11259" width="29.625" style="36" customWidth="1"/>
    <col min="11260" max="11260" width="12.75" style="36"/>
    <col min="11261" max="11261" width="29.75" style="36" customWidth="1"/>
    <col min="11262" max="11262" width="17" style="36" customWidth="1"/>
    <col min="11263" max="11263" width="37" style="36" customWidth="1"/>
    <col min="11264" max="11264" width="17.375" style="36" customWidth="1"/>
    <col min="11265" max="11514" width="9" style="36" customWidth="1"/>
    <col min="11515" max="11515" width="29.625" style="36" customWidth="1"/>
    <col min="11516" max="11516" width="12.75" style="36"/>
    <col min="11517" max="11517" width="29.75" style="36" customWidth="1"/>
    <col min="11518" max="11518" width="17" style="36" customWidth="1"/>
    <col min="11519" max="11519" width="37" style="36" customWidth="1"/>
    <col min="11520" max="11520" width="17.375" style="36" customWidth="1"/>
    <col min="11521" max="11770" width="9" style="36" customWidth="1"/>
    <col min="11771" max="11771" width="29.625" style="36" customWidth="1"/>
    <col min="11772" max="11772" width="12.75" style="36"/>
    <col min="11773" max="11773" width="29.75" style="36" customWidth="1"/>
    <col min="11774" max="11774" width="17" style="36" customWidth="1"/>
    <col min="11775" max="11775" width="37" style="36" customWidth="1"/>
    <col min="11776" max="11776" width="17.375" style="36" customWidth="1"/>
    <col min="11777" max="12026" width="9" style="36" customWidth="1"/>
    <col min="12027" max="12027" width="29.625" style="36" customWidth="1"/>
    <col min="12028" max="12028" width="12.75" style="36"/>
    <col min="12029" max="12029" width="29.75" style="36" customWidth="1"/>
    <col min="12030" max="12030" width="17" style="36" customWidth="1"/>
    <col min="12031" max="12031" width="37" style="36" customWidth="1"/>
    <col min="12032" max="12032" width="17.375" style="36" customWidth="1"/>
    <col min="12033" max="12282" width="9" style="36" customWidth="1"/>
    <col min="12283" max="12283" width="29.625" style="36" customWidth="1"/>
    <col min="12284" max="12284" width="12.75" style="36"/>
    <col min="12285" max="12285" width="29.75" style="36" customWidth="1"/>
    <col min="12286" max="12286" width="17" style="36" customWidth="1"/>
    <col min="12287" max="12287" width="37" style="36" customWidth="1"/>
    <col min="12288" max="12288" width="17.375" style="36" customWidth="1"/>
    <col min="12289" max="12538" width="9" style="36" customWidth="1"/>
    <col min="12539" max="12539" width="29.625" style="36" customWidth="1"/>
    <col min="12540" max="12540" width="12.75" style="36"/>
    <col min="12541" max="12541" width="29.75" style="36" customWidth="1"/>
    <col min="12542" max="12542" width="17" style="36" customWidth="1"/>
    <col min="12543" max="12543" width="37" style="36" customWidth="1"/>
    <col min="12544" max="12544" width="17.375" style="36" customWidth="1"/>
    <col min="12545" max="12794" width="9" style="36" customWidth="1"/>
    <col min="12795" max="12795" width="29.625" style="36" customWidth="1"/>
    <col min="12796" max="12796" width="12.75" style="36"/>
    <col min="12797" max="12797" width="29.75" style="36" customWidth="1"/>
    <col min="12798" max="12798" width="17" style="36" customWidth="1"/>
    <col min="12799" max="12799" width="37" style="36" customWidth="1"/>
    <col min="12800" max="12800" width="17.375" style="36" customWidth="1"/>
    <col min="12801" max="13050" width="9" style="36" customWidth="1"/>
    <col min="13051" max="13051" width="29.625" style="36" customWidth="1"/>
    <col min="13052" max="13052" width="12.75" style="36"/>
    <col min="13053" max="13053" width="29.75" style="36" customWidth="1"/>
    <col min="13054" max="13054" width="17" style="36" customWidth="1"/>
    <col min="13055" max="13055" width="37" style="36" customWidth="1"/>
    <col min="13056" max="13056" width="17.375" style="36" customWidth="1"/>
    <col min="13057" max="13306" width="9" style="36" customWidth="1"/>
    <col min="13307" max="13307" width="29.625" style="36" customWidth="1"/>
    <col min="13308" max="13308" width="12.75" style="36"/>
    <col min="13309" max="13309" width="29.75" style="36" customWidth="1"/>
    <col min="13310" max="13310" width="17" style="36" customWidth="1"/>
    <col min="13311" max="13311" width="37" style="36" customWidth="1"/>
    <col min="13312" max="13312" width="17.375" style="36" customWidth="1"/>
    <col min="13313" max="13562" width="9" style="36" customWidth="1"/>
    <col min="13563" max="13563" width="29.625" style="36" customWidth="1"/>
    <col min="13564" max="13564" width="12.75" style="36"/>
    <col min="13565" max="13565" width="29.75" style="36" customWidth="1"/>
    <col min="13566" max="13566" width="17" style="36" customWidth="1"/>
    <col min="13567" max="13567" width="37" style="36" customWidth="1"/>
    <col min="13568" max="13568" width="17.375" style="36" customWidth="1"/>
    <col min="13569" max="13818" width="9" style="36" customWidth="1"/>
    <col min="13819" max="13819" width="29.625" style="36" customWidth="1"/>
    <col min="13820" max="13820" width="12.75" style="36"/>
    <col min="13821" max="13821" width="29.75" style="36" customWidth="1"/>
    <col min="13822" max="13822" width="17" style="36" customWidth="1"/>
    <col min="13823" max="13823" width="37" style="36" customWidth="1"/>
    <col min="13824" max="13824" width="17.375" style="36" customWidth="1"/>
    <col min="13825" max="14074" width="9" style="36" customWidth="1"/>
    <col min="14075" max="14075" width="29.625" style="36" customWidth="1"/>
    <col min="14076" max="14076" width="12.75" style="36"/>
    <col min="14077" max="14077" width="29.75" style="36" customWidth="1"/>
    <col min="14078" max="14078" width="17" style="36" customWidth="1"/>
    <col min="14079" max="14079" width="37" style="36" customWidth="1"/>
    <col min="14080" max="14080" width="17.375" style="36" customWidth="1"/>
    <col min="14081" max="14330" width="9" style="36" customWidth="1"/>
    <col min="14331" max="14331" width="29.625" style="36" customWidth="1"/>
    <col min="14332" max="14332" width="12.75" style="36"/>
    <col min="14333" max="14333" width="29.75" style="36" customWidth="1"/>
    <col min="14334" max="14334" width="17" style="36" customWidth="1"/>
    <col min="14335" max="14335" width="37" style="36" customWidth="1"/>
    <col min="14336" max="14336" width="17.375" style="36" customWidth="1"/>
    <col min="14337" max="14586" width="9" style="36" customWidth="1"/>
    <col min="14587" max="14587" width="29.625" style="36" customWidth="1"/>
    <col min="14588" max="14588" width="12.75" style="36"/>
    <col min="14589" max="14589" width="29.75" style="36" customWidth="1"/>
    <col min="14590" max="14590" width="17" style="36" customWidth="1"/>
    <col min="14591" max="14591" width="37" style="36" customWidth="1"/>
    <col min="14592" max="14592" width="17.375" style="36" customWidth="1"/>
    <col min="14593" max="14842" width="9" style="36" customWidth="1"/>
    <col min="14843" max="14843" width="29.625" style="36" customWidth="1"/>
    <col min="14844" max="14844" width="12.75" style="36"/>
    <col min="14845" max="14845" width="29.75" style="36" customWidth="1"/>
    <col min="14846" max="14846" width="17" style="36" customWidth="1"/>
    <col min="14847" max="14847" width="37" style="36" customWidth="1"/>
    <col min="14848" max="14848" width="17.375" style="36" customWidth="1"/>
    <col min="14849" max="15098" width="9" style="36" customWidth="1"/>
    <col min="15099" max="15099" width="29.625" style="36" customWidth="1"/>
    <col min="15100" max="15100" width="12.75" style="36"/>
    <col min="15101" max="15101" width="29.75" style="36" customWidth="1"/>
    <col min="15102" max="15102" width="17" style="36" customWidth="1"/>
    <col min="15103" max="15103" width="37" style="36" customWidth="1"/>
    <col min="15104" max="15104" width="17.375" style="36" customWidth="1"/>
    <col min="15105" max="15354" width="9" style="36" customWidth="1"/>
    <col min="15355" max="15355" width="29.625" style="36" customWidth="1"/>
    <col min="15356" max="15356" width="12.75" style="36"/>
    <col min="15357" max="15357" width="29.75" style="36" customWidth="1"/>
    <col min="15358" max="15358" width="17" style="36" customWidth="1"/>
    <col min="15359" max="15359" width="37" style="36" customWidth="1"/>
    <col min="15360" max="15360" width="17.375" style="36" customWidth="1"/>
    <col min="15361" max="15610" width="9" style="36" customWidth="1"/>
    <col min="15611" max="15611" width="29.625" style="36" customWidth="1"/>
    <col min="15612" max="15612" width="12.75" style="36"/>
    <col min="15613" max="15613" width="29.75" style="36" customWidth="1"/>
    <col min="15614" max="15614" width="17" style="36" customWidth="1"/>
    <col min="15615" max="15615" width="37" style="36" customWidth="1"/>
    <col min="15616" max="15616" width="17.375" style="36" customWidth="1"/>
    <col min="15617" max="15866" width="9" style="36" customWidth="1"/>
    <col min="15867" max="15867" width="29.625" style="36" customWidth="1"/>
    <col min="15868" max="15868" width="12.75" style="36"/>
    <col min="15869" max="15869" width="29.75" style="36" customWidth="1"/>
    <col min="15870" max="15870" width="17" style="36" customWidth="1"/>
    <col min="15871" max="15871" width="37" style="36" customWidth="1"/>
    <col min="15872" max="15872" width="17.375" style="36" customWidth="1"/>
    <col min="15873" max="16122" width="9" style="36" customWidth="1"/>
    <col min="16123" max="16123" width="29.625" style="36" customWidth="1"/>
    <col min="16124" max="16124" width="12.75" style="36"/>
    <col min="16125" max="16125" width="29.75" style="36" customWidth="1"/>
    <col min="16126" max="16126" width="17" style="36" customWidth="1"/>
    <col min="16127" max="16127" width="37" style="36" customWidth="1"/>
    <col min="16128" max="16128" width="17.375" style="36" customWidth="1"/>
    <col min="16129" max="16378" width="9" style="36" customWidth="1"/>
    <col min="16379" max="16379" width="29.625" style="36" customWidth="1"/>
    <col min="16380" max="16384" width="12.75" style="36"/>
  </cols>
  <sheetData>
    <row r="1" spans="1:6" ht="18.75">
      <c r="A1" s="452" t="s">
        <v>329</v>
      </c>
      <c r="B1" s="452"/>
      <c r="C1" s="118"/>
      <c r="D1" s="220"/>
    </row>
    <row r="2" spans="1:6" ht="30" customHeight="1">
      <c r="A2" s="453" t="s">
        <v>1312</v>
      </c>
      <c r="B2" s="453"/>
      <c r="C2" s="453"/>
      <c r="D2" s="453"/>
    </row>
    <row r="3" spans="1:6" s="37" customFormat="1" ht="21.95" customHeight="1">
      <c r="A3" s="150"/>
      <c r="B3" s="211"/>
      <c r="C3" s="151"/>
      <c r="D3" s="221" t="s">
        <v>19</v>
      </c>
    </row>
    <row r="4" spans="1:6" s="37" customFormat="1" ht="24" customHeight="1">
      <c r="A4" s="109" t="s">
        <v>27</v>
      </c>
      <c r="B4" s="212" t="s">
        <v>72</v>
      </c>
      <c r="C4" s="109" t="s">
        <v>23</v>
      </c>
      <c r="D4" s="212" t="s">
        <v>16</v>
      </c>
    </row>
    <row r="5" spans="1:6" s="37" customFormat="1" ht="24" customHeight="1">
      <c r="A5" s="109" t="s">
        <v>24</v>
      </c>
      <c r="B5" s="213">
        <f>SUM(B6,B18)</f>
        <v>0</v>
      </c>
      <c r="C5" s="109" t="s">
        <v>220</v>
      </c>
      <c r="D5" s="214">
        <f>SUM(D6,D18)</f>
        <v>0</v>
      </c>
    </row>
    <row r="6" spans="1:6" s="37" customFormat="1" ht="24" customHeight="1">
      <c r="A6" s="110" t="s">
        <v>25</v>
      </c>
      <c r="B6" s="214">
        <f>SUM(B7:B8)</f>
        <v>0</v>
      </c>
      <c r="C6" s="111" t="s">
        <v>221</v>
      </c>
      <c r="D6" s="214">
        <f>SUM(D7,D10,D13,D16)</f>
        <v>0</v>
      </c>
    </row>
    <row r="7" spans="1:6" s="37" customFormat="1" ht="20.100000000000001" customHeight="1">
      <c r="A7" s="103" t="s">
        <v>894</v>
      </c>
      <c r="B7" s="166"/>
      <c r="C7" s="103" t="s">
        <v>43</v>
      </c>
      <c r="D7" s="214">
        <f>SUM(D8:D9)</f>
        <v>0</v>
      </c>
      <c r="E7" s="45"/>
    </row>
    <row r="8" spans="1:6" s="37" customFormat="1" ht="20.100000000000001" customHeight="1">
      <c r="A8" s="103" t="s">
        <v>67</v>
      </c>
      <c r="B8" s="214"/>
      <c r="C8" s="114" t="s">
        <v>222</v>
      </c>
      <c r="D8" s="166"/>
      <c r="E8" s="45"/>
    </row>
    <row r="9" spans="1:6" s="37" customFormat="1" ht="20.100000000000001" customHeight="1">
      <c r="A9" s="103"/>
      <c r="B9" s="214"/>
      <c r="C9" s="114" t="s">
        <v>223</v>
      </c>
      <c r="D9" s="166"/>
    </row>
    <row r="10" spans="1:6" s="37" customFormat="1" ht="20.100000000000001" customHeight="1">
      <c r="A10" s="103"/>
      <c r="B10" s="214"/>
      <c r="C10" s="103" t="s">
        <v>224</v>
      </c>
      <c r="D10" s="214">
        <f>SUM(D11:D12)</f>
        <v>0</v>
      </c>
    </row>
    <row r="11" spans="1:6" s="37" customFormat="1" ht="20.100000000000001" customHeight="1">
      <c r="A11" s="153"/>
      <c r="B11" s="215"/>
      <c r="C11" s="114" t="s">
        <v>225</v>
      </c>
      <c r="D11" s="166"/>
      <c r="E11" s="45"/>
      <c r="F11" s="41"/>
    </row>
    <row r="12" spans="1:6" s="37" customFormat="1" ht="20.100000000000001" customHeight="1">
      <c r="A12" s="154"/>
      <c r="B12" s="215"/>
      <c r="C12" s="114" t="s">
        <v>226</v>
      </c>
      <c r="D12" s="166"/>
      <c r="F12" s="41"/>
    </row>
    <row r="13" spans="1:6" s="37" customFormat="1" ht="20.100000000000001" customHeight="1">
      <c r="A13" s="155"/>
      <c r="B13" s="216"/>
      <c r="C13" s="103" t="s">
        <v>227</v>
      </c>
      <c r="D13" s="214">
        <f>SUM(D14:D15)</f>
        <v>0</v>
      </c>
      <c r="F13" s="41"/>
    </row>
    <row r="14" spans="1:6" s="37" customFormat="1" ht="20.100000000000001" customHeight="1">
      <c r="A14" s="156"/>
      <c r="B14" s="217"/>
      <c r="C14" s="114" t="s">
        <v>228</v>
      </c>
      <c r="D14" s="166"/>
      <c r="F14" s="41"/>
    </row>
    <row r="15" spans="1:6" s="37" customFormat="1" ht="20.100000000000001" customHeight="1">
      <c r="A15" s="157"/>
      <c r="B15" s="218"/>
      <c r="C15" s="114" t="s">
        <v>229</v>
      </c>
      <c r="D15" s="166"/>
    </row>
    <row r="16" spans="1:6" s="37" customFormat="1" ht="20.100000000000001" customHeight="1">
      <c r="A16" s="158"/>
      <c r="B16" s="215"/>
      <c r="C16" s="103" t="s">
        <v>230</v>
      </c>
      <c r="D16" s="214">
        <f>D17</f>
        <v>0</v>
      </c>
    </row>
    <row r="17" spans="1:5" s="37" customFormat="1" ht="20.100000000000001" customHeight="1">
      <c r="A17" s="158"/>
      <c r="B17" s="215"/>
      <c r="C17" s="114" t="s">
        <v>68</v>
      </c>
      <c r="D17" s="166"/>
    </row>
    <row r="18" spans="1:5" s="37" customFormat="1" ht="20.100000000000001" customHeight="1">
      <c r="A18" s="146" t="s">
        <v>17</v>
      </c>
      <c r="B18" s="171">
        <f>SUM(B19:B20)</f>
        <v>0</v>
      </c>
      <c r="C18" s="146" t="s">
        <v>231</v>
      </c>
      <c r="D18" s="214">
        <f>D19</f>
        <v>0</v>
      </c>
      <c r="E18" s="42"/>
    </row>
    <row r="19" spans="1:5" s="37" customFormat="1" ht="20.100000000000001" customHeight="1">
      <c r="A19" s="103" t="s">
        <v>324</v>
      </c>
      <c r="B19" s="166">
        <v>0</v>
      </c>
      <c r="C19" s="103" t="s">
        <v>232</v>
      </c>
      <c r="D19" s="166"/>
    </row>
    <row r="20" spans="1:5" s="37" customFormat="1" ht="20.100000000000001" customHeight="1">
      <c r="A20" s="103" t="s">
        <v>893</v>
      </c>
      <c r="B20" s="166"/>
      <c r="C20" s="103"/>
      <c r="D20" s="166"/>
    </row>
    <row r="21" spans="1:5" ht="35.1" customHeight="1">
      <c r="A21" s="475" t="s">
        <v>239</v>
      </c>
      <c r="B21" s="475"/>
      <c r="C21" s="475"/>
      <c r="D21" s="47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4"/>
  <sheetViews>
    <sheetView workbookViewId="0">
      <selection activeCell="E20" sqref="E20"/>
    </sheetView>
  </sheetViews>
  <sheetFormatPr defaultRowHeight="14.25"/>
  <cols>
    <col min="1" max="1" width="38.125" style="402" bestFit="1" customWidth="1"/>
    <col min="2" max="2" width="13.5" style="396" customWidth="1"/>
    <col min="3" max="3" width="37.625" style="396" customWidth="1"/>
    <col min="4" max="4" width="13.5" style="396" customWidth="1"/>
    <col min="5" max="6" width="9" style="396"/>
    <col min="7" max="7" width="31.625" style="396" bestFit="1" customWidth="1"/>
    <col min="8" max="8" width="9" style="396"/>
    <col min="9" max="9" width="31.625" style="396" bestFit="1" customWidth="1"/>
    <col min="10" max="256" width="9" style="396"/>
    <col min="257" max="257" width="42.5" style="396" customWidth="1"/>
    <col min="258" max="258" width="16.25" style="396" customWidth="1"/>
    <col min="259" max="259" width="40" style="396" customWidth="1"/>
    <col min="260" max="260" width="17.875" style="396" customWidth="1"/>
    <col min="261" max="262" width="9" style="396"/>
    <col min="263" max="263" width="31.625" style="396" bestFit="1" customWidth="1"/>
    <col min="264" max="264" width="9" style="396"/>
    <col min="265" max="265" width="31.625" style="396" bestFit="1" customWidth="1"/>
    <col min="266" max="512" width="9" style="396"/>
    <col min="513" max="513" width="42.5" style="396" customWidth="1"/>
    <col min="514" max="514" width="16.25" style="396" customWidth="1"/>
    <col min="515" max="515" width="40" style="396" customWidth="1"/>
    <col min="516" max="516" width="17.875" style="396" customWidth="1"/>
    <col min="517" max="518" width="9" style="396"/>
    <col min="519" max="519" width="31.625" style="396" bestFit="1" customWidth="1"/>
    <col min="520" max="520" width="9" style="396"/>
    <col min="521" max="521" width="31.625" style="396" bestFit="1" customWidth="1"/>
    <col min="522" max="768" width="9" style="396"/>
    <col min="769" max="769" width="42.5" style="396" customWidth="1"/>
    <col min="770" max="770" width="16.25" style="396" customWidth="1"/>
    <col min="771" max="771" width="40" style="396" customWidth="1"/>
    <col min="772" max="772" width="17.875" style="396" customWidth="1"/>
    <col min="773" max="774" width="9" style="396"/>
    <col min="775" max="775" width="31.625" style="396" bestFit="1" customWidth="1"/>
    <col min="776" max="776" width="9" style="396"/>
    <col min="777" max="777" width="31.625" style="396" bestFit="1" customWidth="1"/>
    <col min="778" max="1024" width="9" style="396"/>
    <col min="1025" max="1025" width="42.5" style="396" customWidth="1"/>
    <col min="1026" max="1026" width="16.25" style="396" customWidth="1"/>
    <col min="1027" max="1027" width="40" style="396" customWidth="1"/>
    <col min="1028" max="1028" width="17.875" style="396" customWidth="1"/>
    <col min="1029" max="1030" width="9" style="396"/>
    <col min="1031" max="1031" width="31.625" style="396" bestFit="1" customWidth="1"/>
    <col min="1032" max="1032" width="9" style="396"/>
    <col min="1033" max="1033" width="31.625" style="396" bestFit="1" customWidth="1"/>
    <col min="1034" max="1280" width="9" style="396"/>
    <col min="1281" max="1281" width="42.5" style="396" customWidth="1"/>
    <col min="1282" max="1282" width="16.25" style="396" customWidth="1"/>
    <col min="1283" max="1283" width="40" style="396" customWidth="1"/>
    <col min="1284" max="1284" width="17.875" style="396" customWidth="1"/>
    <col min="1285" max="1286" width="9" style="396"/>
    <col min="1287" max="1287" width="31.625" style="396" bestFit="1" customWidth="1"/>
    <col min="1288" max="1288" width="9" style="396"/>
    <col min="1289" max="1289" width="31.625" style="396" bestFit="1" customWidth="1"/>
    <col min="1290" max="1536" width="9" style="396"/>
    <col min="1537" max="1537" width="42.5" style="396" customWidth="1"/>
    <col min="1538" max="1538" width="16.25" style="396" customWidth="1"/>
    <col min="1539" max="1539" width="40" style="396" customWidth="1"/>
    <col min="1540" max="1540" width="17.875" style="396" customWidth="1"/>
    <col min="1541" max="1542" width="9" style="396"/>
    <col min="1543" max="1543" width="31.625" style="396" bestFit="1" customWidth="1"/>
    <col min="1544" max="1544" width="9" style="396"/>
    <col min="1545" max="1545" width="31.625" style="396" bestFit="1" customWidth="1"/>
    <col min="1546" max="1792" width="9" style="396"/>
    <col min="1793" max="1793" width="42.5" style="396" customWidth="1"/>
    <col min="1794" max="1794" width="16.25" style="396" customWidth="1"/>
    <col min="1795" max="1795" width="40" style="396" customWidth="1"/>
    <col min="1796" max="1796" width="17.875" style="396" customWidth="1"/>
    <col min="1797" max="1798" width="9" style="396"/>
    <col min="1799" max="1799" width="31.625" style="396" bestFit="1" customWidth="1"/>
    <col min="1800" max="1800" width="9" style="396"/>
    <col min="1801" max="1801" width="31.625" style="396" bestFit="1" customWidth="1"/>
    <col min="1802" max="2048" width="9" style="396"/>
    <col min="2049" max="2049" width="42.5" style="396" customWidth="1"/>
    <col min="2050" max="2050" width="16.25" style="396" customWidth="1"/>
    <col min="2051" max="2051" width="40" style="396" customWidth="1"/>
    <col min="2052" max="2052" width="17.875" style="396" customWidth="1"/>
    <col min="2053" max="2054" width="9" style="396"/>
    <col min="2055" max="2055" width="31.625" style="396" bestFit="1" customWidth="1"/>
    <col min="2056" max="2056" width="9" style="396"/>
    <col min="2057" max="2057" width="31.625" style="396" bestFit="1" customWidth="1"/>
    <col min="2058" max="2304" width="9" style="396"/>
    <col min="2305" max="2305" width="42.5" style="396" customWidth="1"/>
    <col min="2306" max="2306" width="16.25" style="396" customWidth="1"/>
    <col min="2307" max="2307" width="40" style="396" customWidth="1"/>
    <col min="2308" max="2308" width="17.875" style="396" customWidth="1"/>
    <col min="2309" max="2310" width="9" style="396"/>
    <col min="2311" max="2311" width="31.625" style="396" bestFit="1" customWidth="1"/>
    <col min="2312" max="2312" width="9" style="396"/>
    <col min="2313" max="2313" width="31.625" style="396" bestFit="1" customWidth="1"/>
    <col min="2314" max="2560" width="9" style="396"/>
    <col min="2561" max="2561" width="42.5" style="396" customWidth="1"/>
    <col min="2562" max="2562" width="16.25" style="396" customWidth="1"/>
    <col min="2563" max="2563" width="40" style="396" customWidth="1"/>
    <col min="2564" max="2564" width="17.875" style="396" customWidth="1"/>
    <col min="2565" max="2566" width="9" style="396"/>
    <col min="2567" max="2567" width="31.625" style="396" bestFit="1" customWidth="1"/>
    <col min="2568" max="2568" width="9" style="396"/>
    <col min="2569" max="2569" width="31.625" style="396" bestFit="1" customWidth="1"/>
    <col min="2570" max="2816" width="9" style="396"/>
    <col min="2817" max="2817" width="42.5" style="396" customWidth="1"/>
    <col min="2818" max="2818" width="16.25" style="396" customWidth="1"/>
    <col min="2819" max="2819" width="40" style="396" customWidth="1"/>
    <col min="2820" max="2820" width="17.875" style="396" customWidth="1"/>
    <col min="2821" max="2822" width="9" style="396"/>
    <col min="2823" max="2823" width="31.625" style="396" bestFit="1" customWidth="1"/>
    <col min="2824" max="2824" width="9" style="396"/>
    <col min="2825" max="2825" width="31.625" style="396" bestFit="1" customWidth="1"/>
    <col min="2826" max="3072" width="9" style="396"/>
    <col min="3073" max="3073" width="42.5" style="396" customWidth="1"/>
    <col min="3074" max="3074" width="16.25" style="396" customWidth="1"/>
    <col min="3075" max="3075" width="40" style="396" customWidth="1"/>
    <col min="3076" max="3076" width="17.875" style="396" customWidth="1"/>
    <col min="3077" max="3078" width="9" style="396"/>
    <col min="3079" max="3079" width="31.625" style="396" bestFit="1" customWidth="1"/>
    <col min="3080" max="3080" width="9" style="396"/>
    <col min="3081" max="3081" width="31.625" style="396" bestFit="1" customWidth="1"/>
    <col min="3082" max="3328" width="9" style="396"/>
    <col min="3329" max="3329" width="42.5" style="396" customWidth="1"/>
    <col min="3330" max="3330" width="16.25" style="396" customWidth="1"/>
    <col min="3331" max="3331" width="40" style="396" customWidth="1"/>
    <col min="3332" max="3332" width="17.875" style="396" customWidth="1"/>
    <col min="3333" max="3334" width="9" style="396"/>
    <col min="3335" max="3335" width="31.625" style="396" bestFit="1" customWidth="1"/>
    <col min="3336" max="3336" width="9" style="396"/>
    <col min="3337" max="3337" width="31.625" style="396" bestFit="1" customWidth="1"/>
    <col min="3338" max="3584" width="9" style="396"/>
    <col min="3585" max="3585" width="42.5" style="396" customWidth="1"/>
    <col min="3586" max="3586" width="16.25" style="396" customWidth="1"/>
    <col min="3587" max="3587" width="40" style="396" customWidth="1"/>
    <col min="3588" max="3588" width="17.875" style="396" customWidth="1"/>
    <col min="3589" max="3590" width="9" style="396"/>
    <col min="3591" max="3591" width="31.625" style="396" bestFit="1" customWidth="1"/>
    <col min="3592" max="3592" width="9" style="396"/>
    <col min="3593" max="3593" width="31.625" style="396" bestFit="1" customWidth="1"/>
    <col min="3594" max="3840" width="9" style="396"/>
    <col min="3841" max="3841" width="42.5" style="396" customWidth="1"/>
    <col min="3842" max="3842" width="16.25" style="396" customWidth="1"/>
    <col min="3843" max="3843" width="40" style="396" customWidth="1"/>
    <col min="3844" max="3844" width="17.875" style="396" customWidth="1"/>
    <col min="3845" max="3846" width="9" style="396"/>
    <col min="3847" max="3847" width="31.625" style="396" bestFit="1" customWidth="1"/>
    <col min="3848" max="3848" width="9" style="396"/>
    <col min="3849" max="3849" width="31.625" style="396" bestFit="1" customWidth="1"/>
    <col min="3850" max="4096" width="9" style="396"/>
    <col min="4097" max="4097" width="42.5" style="396" customWidth="1"/>
    <col min="4098" max="4098" width="16.25" style="396" customWidth="1"/>
    <col min="4099" max="4099" width="40" style="396" customWidth="1"/>
    <col min="4100" max="4100" width="17.875" style="396" customWidth="1"/>
    <col min="4101" max="4102" width="9" style="396"/>
    <col min="4103" max="4103" width="31.625" style="396" bestFit="1" customWidth="1"/>
    <col min="4104" max="4104" width="9" style="396"/>
    <col min="4105" max="4105" width="31.625" style="396" bestFit="1" customWidth="1"/>
    <col min="4106" max="4352" width="9" style="396"/>
    <col min="4353" max="4353" width="42.5" style="396" customWidth="1"/>
    <col min="4354" max="4354" width="16.25" style="396" customWidth="1"/>
    <col min="4355" max="4355" width="40" style="396" customWidth="1"/>
    <col min="4356" max="4356" width="17.875" style="396" customWidth="1"/>
    <col min="4357" max="4358" width="9" style="396"/>
    <col min="4359" max="4359" width="31.625" style="396" bestFit="1" customWidth="1"/>
    <col min="4360" max="4360" width="9" style="396"/>
    <col min="4361" max="4361" width="31.625" style="396" bestFit="1" customWidth="1"/>
    <col min="4362" max="4608" width="9" style="396"/>
    <col min="4609" max="4609" width="42.5" style="396" customWidth="1"/>
    <col min="4610" max="4610" width="16.25" style="396" customWidth="1"/>
    <col min="4611" max="4611" width="40" style="396" customWidth="1"/>
    <col min="4612" max="4612" width="17.875" style="396" customWidth="1"/>
    <col min="4613" max="4614" width="9" style="396"/>
    <col min="4615" max="4615" width="31.625" style="396" bestFit="1" customWidth="1"/>
    <col min="4616" max="4616" width="9" style="396"/>
    <col min="4617" max="4617" width="31.625" style="396" bestFit="1" customWidth="1"/>
    <col min="4618" max="4864" width="9" style="396"/>
    <col min="4865" max="4865" width="42.5" style="396" customWidth="1"/>
    <col min="4866" max="4866" width="16.25" style="396" customWidth="1"/>
    <col min="4867" max="4867" width="40" style="396" customWidth="1"/>
    <col min="4868" max="4868" width="17.875" style="396" customWidth="1"/>
    <col min="4869" max="4870" width="9" style="396"/>
    <col min="4871" max="4871" width="31.625" style="396" bestFit="1" customWidth="1"/>
    <col min="4872" max="4872" width="9" style="396"/>
    <col min="4873" max="4873" width="31.625" style="396" bestFit="1" customWidth="1"/>
    <col min="4874" max="5120" width="9" style="396"/>
    <col min="5121" max="5121" width="42.5" style="396" customWidth="1"/>
    <col min="5122" max="5122" width="16.25" style="396" customWidth="1"/>
    <col min="5123" max="5123" width="40" style="396" customWidth="1"/>
    <col min="5124" max="5124" width="17.875" style="396" customWidth="1"/>
    <col min="5125" max="5126" width="9" style="396"/>
    <col min="5127" max="5127" width="31.625" style="396" bestFit="1" customWidth="1"/>
    <col min="5128" max="5128" width="9" style="396"/>
    <col min="5129" max="5129" width="31.625" style="396" bestFit="1" customWidth="1"/>
    <col min="5130" max="5376" width="9" style="396"/>
    <col min="5377" max="5377" width="42.5" style="396" customWidth="1"/>
    <col min="5378" max="5378" width="16.25" style="396" customWidth="1"/>
    <col min="5379" max="5379" width="40" style="396" customWidth="1"/>
    <col min="5380" max="5380" width="17.875" style="396" customWidth="1"/>
    <col min="5381" max="5382" width="9" style="396"/>
    <col min="5383" max="5383" width="31.625" style="396" bestFit="1" customWidth="1"/>
    <col min="5384" max="5384" width="9" style="396"/>
    <col min="5385" max="5385" width="31.625" style="396" bestFit="1" customWidth="1"/>
    <col min="5386" max="5632" width="9" style="396"/>
    <col min="5633" max="5633" width="42.5" style="396" customWidth="1"/>
    <col min="5634" max="5634" width="16.25" style="396" customWidth="1"/>
    <col min="5635" max="5635" width="40" style="396" customWidth="1"/>
    <col min="5636" max="5636" width="17.875" style="396" customWidth="1"/>
    <col min="5637" max="5638" width="9" style="396"/>
    <col min="5639" max="5639" width="31.625" style="396" bestFit="1" customWidth="1"/>
    <col min="5640" max="5640" width="9" style="396"/>
    <col min="5641" max="5641" width="31.625" style="396" bestFit="1" customWidth="1"/>
    <col min="5642" max="5888" width="9" style="396"/>
    <col min="5889" max="5889" width="42.5" style="396" customWidth="1"/>
    <col min="5890" max="5890" width="16.25" style="396" customWidth="1"/>
    <col min="5891" max="5891" width="40" style="396" customWidth="1"/>
    <col min="5892" max="5892" width="17.875" style="396" customWidth="1"/>
    <col min="5893" max="5894" width="9" style="396"/>
    <col min="5895" max="5895" width="31.625" style="396" bestFit="1" customWidth="1"/>
    <col min="5896" max="5896" width="9" style="396"/>
    <col min="5897" max="5897" width="31.625" style="396" bestFit="1" customWidth="1"/>
    <col min="5898" max="6144" width="9" style="396"/>
    <col min="6145" max="6145" width="42.5" style="396" customWidth="1"/>
    <col min="6146" max="6146" width="16.25" style="396" customWidth="1"/>
    <col min="6147" max="6147" width="40" style="396" customWidth="1"/>
    <col min="6148" max="6148" width="17.875" style="396" customWidth="1"/>
    <col min="6149" max="6150" width="9" style="396"/>
    <col min="6151" max="6151" width="31.625" style="396" bestFit="1" customWidth="1"/>
    <col min="6152" max="6152" width="9" style="396"/>
    <col min="6153" max="6153" width="31.625" style="396" bestFit="1" customWidth="1"/>
    <col min="6154" max="6400" width="9" style="396"/>
    <col min="6401" max="6401" width="42.5" style="396" customWidth="1"/>
    <col min="6402" max="6402" width="16.25" style="396" customWidth="1"/>
    <col min="6403" max="6403" width="40" style="396" customWidth="1"/>
    <col min="6404" max="6404" width="17.875" style="396" customWidth="1"/>
    <col min="6405" max="6406" width="9" style="396"/>
    <col min="6407" max="6407" width="31.625" style="396" bestFit="1" customWidth="1"/>
    <col min="6408" max="6408" width="9" style="396"/>
    <col min="6409" max="6409" width="31.625" style="396" bestFit="1" customWidth="1"/>
    <col min="6410" max="6656" width="9" style="396"/>
    <col min="6657" max="6657" width="42.5" style="396" customWidth="1"/>
    <col min="6658" max="6658" width="16.25" style="396" customWidth="1"/>
    <col min="6659" max="6659" width="40" style="396" customWidth="1"/>
    <col min="6660" max="6660" width="17.875" style="396" customWidth="1"/>
    <col min="6661" max="6662" width="9" style="396"/>
    <col min="6663" max="6663" width="31.625" style="396" bestFit="1" customWidth="1"/>
    <col min="6664" max="6664" width="9" style="396"/>
    <col min="6665" max="6665" width="31.625" style="396" bestFit="1" customWidth="1"/>
    <col min="6666" max="6912" width="9" style="396"/>
    <col min="6913" max="6913" width="42.5" style="396" customWidth="1"/>
    <col min="6914" max="6914" width="16.25" style="396" customWidth="1"/>
    <col min="6915" max="6915" width="40" style="396" customWidth="1"/>
    <col min="6916" max="6916" width="17.875" style="396" customWidth="1"/>
    <col min="6917" max="6918" width="9" style="396"/>
    <col min="6919" max="6919" width="31.625" style="396" bestFit="1" customWidth="1"/>
    <col min="6920" max="6920" width="9" style="396"/>
    <col min="6921" max="6921" width="31.625" style="396" bestFit="1" customWidth="1"/>
    <col min="6922" max="7168" width="9" style="396"/>
    <col min="7169" max="7169" width="42.5" style="396" customWidth="1"/>
    <col min="7170" max="7170" width="16.25" style="396" customWidth="1"/>
    <col min="7171" max="7171" width="40" style="396" customWidth="1"/>
    <col min="7172" max="7172" width="17.875" style="396" customWidth="1"/>
    <col min="7173" max="7174" width="9" style="396"/>
    <col min="7175" max="7175" width="31.625" style="396" bestFit="1" customWidth="1"/>
    <col min="7176" max="7176" width="9" style="396"/>
    <col min="7177" max="7177" width="31.625" style="396" bestFit="1" customWidth="1"/>
    <col min="7178" max="7424" width="9" style="396"/>
    <col min="7425" max="7425" width="42.5" style="396" customWidth="1"/>
    <col min="7426" max="7426" width="16.25" style="396" customWidth="1"/>
    <col min="7427" max="7427" width="40" style="396" customWidth="1"/>
    <col min="7428" max="7428" width="17.875" style="396" customWidth="1"/>
    <col min="7429" max="7430" width="9" style="396"/>
    <col min="7431" max="7431" width="31.625" style="396" bestFit="1" customWidth="1"/>
    <col min="7432" max="7432" width="9" style="396"/>
    <col min="7433" max="7433" width="31.625" style="396" bestFit="1" customWidth="1"/>
    <col min="7434" max="7680" width="9" style="396"/>
    <col min="7681" max="7681" width="42.5" style="396" customWidth="1"/>
    <col min="7682" max="7682" width="16.25" style="396" customWidth="1"/>
    <col min="7683" max="7683" width="40" style="396" customWidth="1"/>
    <col min="7684" max="7684" width="17.875" style="396" customWidth="1"/>
    <col min="7685" max="7686" width="9" style="396"/>
    <col min="7687" max="7687" width="31.625" style="396" bestFit="1" customWidth="1"/>
    <col min="7688" max="7688" width="9" style="396"/>
    <col min="7689" max="7689" width="31.625" style="396" bestFit="1" customWidth="1"/>
    <col min="7690" max="7936" width="9" style="396"/>
    <col min="7937" max="7937" width="42.5" style="396" customWidth="1"/>
    <col min="7938" max="7938" width="16.25" style="396" customWidth="1"/>
    <col min="7939" max="7939" width="40" style="396" customWidth="1"/>
    <col min="7940" max="7940" width="17.875" style="396" customWidth="1"/>
    <col min="7941" max="7942" width="9" style="396"/>
    <col min="7943" max="7943" width="31.625" style="396" bestFit="1" customWidth="1"/>
    <col min="7944" max="7944" width="9" style="396"/>
    <col min="7945" max="7945" width="31.625" style="396" bestFit="1" customWidth="1"/>
    <col min="7946" max="8192" width="9" style="396"/>
    <col min="8193" max="8193" width="42.5" style="396" customWidth="1"/>
    <col min="8194" max="8194" width="16.25" style="396" customWidth="1"/>
    <col min="8195" max="8195" width="40" style="396" customWidth="1"/>
    <col min="8196" max="8196" width="17.875" style="396" customWidth="1"/>
    <col min="8197" max="8198" width="9" style="396"/>
    <col min="8199" max="8199" width="31.625" style="396" bestFit="1" customWidth="1"/>
    <col min="8200" max="8200" width="9" style="396"/>
    <col min="8201" max="8201" width="31.625" style="396" bestFit="1" customWidth="1"/>
    <col min="8202" max="8448" width="9" style="396"/>
    <col min="8449" max="8449" width="42.5" style="396" customWidth="1"/>
    <col min="8450" max="8450" width="16.25" style="396" customWidth="1"/>
    <col min="8451" max="8451" width="40" style="396" customWidth="1"/>
    <col min="8452" max="8452" width="17.875" style="396" customWidth="1"/>
    <col min="8453" max="8454" width="9" style="396"/>
    <col min="8455" max="8455" width="31.625" style="396" bestFit="1" customWidth="1"/>
    <col min="8456" max="8456" width="9" style="396"/>
    <col min="8457" max="8457" width="31.625" style="396" bestFit="1" customWidth="1"/>
    <col min="8458" max="8704" width="9" style="396"/>
    <col min="8705" max="8705" width="42.5" style="396" customWidth="1"/>
    <col min="8706" max="8706" width="16.25" style="396" customWidth="1"/>
    <col min="8707" max="8707" width="40" style="396" customWidth="1"/>
    <col min="8708" max="8708" width="17.875" style="396" customWidth="1"/>
    <col min="8709" max="8710" width="9" style="396"/>
    <col min="8711" max="8711" width="31.625" style="396" bestFit="1" customWidth="1"/>
    <col min="8712" max="8712" width="9" style="396"/>
    <col min="8713" max="8713" width="31.625" style="396" bestFit="1" customWidth="1"/>
    <col min="8714" max="8960" width="9" style="396"/>
    <col min="8961" max="8961" width="42.5" style="396" customWidth="1"/>
    <col min="8962" max="8962" width="16.25" style="396" customWidth="1"/>
    <col min="8963" max="8963" width="40" style="396" customWidth="1"/>
    <col min="8964" max="8964" width="17.875" style="396" customWidth="1"/>
    <col min="8965" max="8966" width="9" style="396"/>
    <col min="8967" max="8967" width="31.625" style="396" bestFit="1" customWidth="1"/>
    <col min="8968" max="8968" width="9" style="396"/>
    <col min="8969" max="8969" width="31.625" style="396" bestFit="1" customWidth="1"/>
    <col min="8970" max="9216" width="9" style="396"/>
    <col min="9217" max="9217" width="42.5" style="396" customWidth="1"/>
    <col min="9218" max="9218" width="16.25" style="396" customWidth="1"/>
    <col min="9219" max="9219" width="40" style="396" customWidth="1"/>
    <col min="9220" max="9220" width="17.875" style="396" customWidth="1"/>
    <col min="9221" max="9222" width="9" style="396"/>
    <col min="9223" max="9223" width="31.625" style="396" bestFit="1" customWidth="1"/>
    <col min="9224" max="9224" width="9" style="396"/>
    <col min="9225" max="9225" width="31.625" style="396" bestFit="1" customWidth="1"/>
    <col min="9226" max="9472" width="9" style="396"/>
    <col min="9473" max="9473" width="42.5" style="396" customWidth="1"/>
    <col min="9474" max="9474" width="16.25" style="396" customWidth="1"/>
    <col min="9475" max="9475" width="40" style="396" customWidth="1"/>
    <col min="9476" max="9476" width="17.875" style="396" customWidth="1"/>
    <col min="9477" max="9478" width="9" style="396"/>
    <col min="9479" max="9479" width="31.625" style="396" bestFit="1" customWidth="1"/>
    <col min="9480" max="9480" width="9" style="396"/>
    <col min="9481" max="9481" width="31.625" style="396" bestFit="1" customWidth="1"/>
    <col min="9482" max="9728" width="9" style="396"/>
    <col min="9729" max="9729" width="42.5" style="396" customWidth="1"/>
    <col min="9730" max="9730" width="16.25" style="396" customWidth="1"/>
    <col min="9731" max="9731" width="40" style="396" customWidth="1"/>
    <col min="9732" max="9732" width="17.875" style="396" customWidth="1"/>
    <col min="9733" max="9734" width="9" style="396"/>
    <col min="9735" max="9735" width="31.625" style="396" bestFit="1" customWidth="1"/>
    <col min="9736" max="9736" width="9" style="396"/>
    <col min="9737" max="9737" width="31.625" style="396" bestFit="1" customWidth="1"/>
    <col min="9738" max="9984" width="9" style="396"/>
    <col min="9985" max="9985" width="42.5" style="396" customWidth="1"/>
    <col min="9986" max="9986" width="16.25" style="396" customWidth="1"/>
    <col min="9987" max="9987" width="40" style="396" customWidth="1"/>
    <col min="9988" max="9988" width="17.875" style="396" customWidth="1"/>
    <col min="9989" max="9990" width="9" style="396"/>
    <col min="9991" max="9991" width="31.625" style="396" bestFit="1" customWidth="1"/>
    <col min="9992" max="9992" width="9" style="396"/>
    <col min="9993" max="9993" width="31.625" style="396" bestFit="1" customWidth="1"/>
    <col min="9994" max="10240" width="9" style="396"/>
    <col min="10241" max="10241" width="42.5" style="396" customWidth="1"/>
    <col min="10242" max="10242" width="16.25" style="396" customWidth="1"/>
    <col min="10243" max="10243" width="40" style="396" customWidth="1"/>
    <col min="10244" max="10244" width="17.875" style="396" customWidth="1"/>
    <col min="10245" max="10246" width="9" style="396"/>
    <col min="10247" max="10247" width="31.625" style="396" bestFit="1" customWidth="1"/>
    <col min="10248" max="10248" width="9" style="396"/>
    <col min="10249" max="10249" width="31.625" style="396" bestFit="1" customWidth="1"/>
    <col min="10250" max="10496" width="9" style="396"/>
    <col min="10497" max="10497" width="42.5" style="396" customWidth="1"/>
    <col min="10498" max="10498" width="16.25" style="396" customWidth="1"/>
    <col min="10499" max="10499" width="40" style="396" customWidth="1"/>
    <col min="10500" max="10500" width="17.875" style="396" customWidth="1"/>
    <col min="10501" max="10502" width="9" style="396"/>
    <col min="10503" max="10503" width="31.625" style="396" bestFit="1" customWidth="1"/>
    <col min="10504" max="10504" width="9" style="396"/>
    <col min="10505" max="10505" width="31.625" style="396" bestFit="1" customWidth="1"/>
    <col min="10506" max="10752" width="9" style="396"/>
    <col min="10753" max="10753" width="42.5" style="396" customWidth="1"/>
    <col min="10754" max="10754" width="16.25" style="396" customWidth="1"/>
    <col min="10755" max="10755" width="40" style="396" customWidth="1"/>
    <col min="10756" max="10756" width="17.875" style="396" customWidth="1"/>
    <col min="10757" max="10758" width="9" style="396"/>
    <col min="10759" max="10759" width="31.625" style="396" bestFit="1" customWidth="1"/>
    <col min="10760" max="10760" width="9" style="396"/>
    <col min="10761" max="10761" width="31.625" style="396" bestFit="1" customWidth="1"/>
    <col min="10762" max="11008" width="9" style="396"/>
    <col min="11009" max="11009" width="42.5" style="396" customWidth="1"/>
    <col min="11010" max="11010" width="16.25" style="396" customWidth="1"/>
    <col min="11011" max="11011" width="40" style="396" customWidth="1"/>
    <col min="11012" max="11012" width="17.875" style="396" customWidth="1"/>
    <col min="11013" max="11014" width="9" style="396"/>
    <col min="11015" max="11015" width="31.625" style="396" bestFit="1" customWidth="1"/>
    <col min="11016" max="11016" width="9" style="396"/>
    <col min="11017" max="11017" width="31.625" style="396" bestFit="1" customWidth="1"/>
    <col min="11018" max="11264" width="9" style="396"/>
    <col min="11265" max="11265" width="42.5" style="396" customWidth="1"/>
    <col min="11266" max="11266" width="16.25" style="396" customWidth="1"/>
    <col min="11267" max="11267" width="40" style="396" customWidth="1"/>
    <col min="11268" max="11268" width="17.875" style="396" customWidth="1"/>
    <col min="11269" max="11270" width="9" style="396"/>
    <col min="11271" max="11271" width="31.625" style="396" bestFit="1" customWidth="1"/>
    <col min="11272" max="11272" width="9" style="396"/>
    <col min="11273" max="11273" width="31.625" style="396" bestFit="1" customWidth="1"/>
    <col min="11274" max="11520" width="9" style="396"/>
    <col min="11521" max="11521" width="42.5" style="396" customWidth="1"/>
    <col min="11522" max="11522" width="16.25" style="396" customWidth="1"/>
    <col min="11523" max="11523" width="40" style="396" customWidth="1"/>
    <col min="11524" max="11524" width="17.875" style="396" customWidth="1"/>
    <col min="11525" max="11526" width="9" style="396"/>
    <col min="11527" max="11527" width="31.625" style="396" bestFit="1" customWidth="1"/>
    <col min="11528" max="11528" width="9" style="396"/>
    <col min="11529" max="11529" width="31.625" style="396" bestFit="1" customWidth="1"/>
    <col min="11530" max="11776" width="9" style="396"/>
    <col min="11777" max="11777" width="42.5" style="396" customWidth="1"/>
    <col min="11778" max="11778" width="16.25" style="396" customWidth="1"/>
    <col min="11779" max="11779" width="40" style="396" customWidth="1"/>
    <col min="11780" max="11780" width="17.875" style="396" customWidth="1"/>
    <col min="11781" max="11782" width="9" style="396"/>
    <col min="11783" max="11783" width="31.625" style="396" bestFit="1" customWidth="1"/>
    <col min="11784" max="11784" width="9" style="396"/>
    <col min="11785" max="11785" width="31.625" style="396" bestFit="1" customWidth="1"/>
    <col min="11786" max="12032" width="9" style="396"/>
    <col min="12033" max="12033" width="42.5" style="396" customWidth="1"/>
    <col min="12034" max="12034" width="16.25" style="396" customWidth="1"/>
    <col min="12035" max="12035" width="40" style="396" customWidth="1"/>
    <col min="12036" max="12036" width="17.875" style="396" customWidth="1"/>
    <col min="12037" max="12038" width="9" style="396"/>
    <col min="12039" max="12039" width="31.625" style="396" bestFit="1" customWidth="1"/>
    <col min="12040" max="12040" width="9" style="396"/>
    <col min="12041" max="12041" width="31.625" style="396" bestFit="1" customWidth="1"/>
    <col min="12042" max="12288" width="9" style="396"/>
    <col min="12289" max="12289" width="42.5" style="396" customWidth="1"/>
    <col min="12290" max="12290" width="16.25" style="396" customWidth="1"/>
    <col min="12291" max="12291" width="40" style="396" customWidth="1"/>
    <col min="12292" max="12292" width="17.875" style="396" customWidth="1"/>
    <col min="12293" max="12294" width="9" style="396"/>
    <col min="12295" max="12295" width="31.625" style="396" bestFit="1" customWidth="1"/>
    <col min="12296" max="12296" width="9" style="396"/>
    <col min="12297" max="12297" width="31.625" style="396" bestFit="1" customWidth="1"/>
    <col min="12298" max="12544" width="9" style="396"/>
    <col min="12545" max="12545" width="42.5" style="396" customWidth="1"/>
    <col min="12546" max="12546" width="16.25" style="396" customWidth="1"/>
    <col min="12547" max="12547" width="40" style="396" customWidth="1"/>
    <col min="12548" max="12548" width="17.875" style="396" customWidth="1"/>
    <col min="12549" max="12550" width="9" style="396"/>
    <col min="12551" max="12551" width="31.625" style="396" bestFit="1" customWidth="1"/>
    <col min="12552" max="12552" width="9" style="396"/>
    <col min="12553" max="12553" width="31.625" style="396" bestFit="1" customWidth="1"/>
    <col min="12554" max="12800" width="9" style="396"/>
    <col min="12801" max="12801" width="42.5" style="396" customWidth="1"/>
    <col min="12802" max="12802" width="16.25" style="396" customWidth="1"/>
    <col min="12803" max="12803" width="40" style="396" customWidth="1"/>
    <col min="12804" max="12804" width="17.875" style="396" customWidth="1"/>
    <col min="12805" max="12806" width="9" style="396"/>
    <col min="12807" max="12807" width="31.625" style="396" bestFit="1" customWidth="1"/>
    <col min="12808" max="12808" width="9" style="396"/>
    <col min="12809" max="12809" width="31.625" style="396" bestFit="1" customWidth="1"/>
    <col min="12810" max="13056" width="9" style="396"/>
    <col min="13057" max="13057" width="42.5" style="396" customWidth="1"/>
    <col min="13058" max="13058" width="16.25" style="396" customWidth="1"/>
    <col min="13059" max="13059" width="40" style="396" customWidth="1"/>
    <col min="13060" max="13060" width="17.875" style="396" customWidth="1"/>
    <col min="13061" max="13062" width="9" style="396"/>
    <col min="13063" max="13063" width="31.625" style="396" bestFit="1" customWidth="1"/>
    <col min="13064" max="13064" width="9" style="396"/>
    <col min="13065" max="13065" width="31.625" style="396" bestFit="1" customWidth="1"/>
    <col min="13066" max="13312" width="9" style="396"/>
    <col min="13313" max="13313" width="42.5" style="396" customWidth="1"/>
    <col min="13314" max="13314" width="16.25" style="396" customWidth="1"/>
    <col min="13315" max="13315" width="40" style="396" customWidth="1"/>
    <col min="13316" max="13316" width="17.875" style="396" customWidth="1"/>
    <col min="13317" max="13318" width="9" style="396"/>
    <col min="13319" max="13319" width="31.625" style="396" bestFit="1" customWidth="1"/>
    <col min="13320" max="13320" width="9" style="396"/>
    <col min="13321" max="13321" width="31.625" style="396" bestFit="1" customWidth="1"/>
    <col min="13322" max="13568" width="9" style="396"/>
    <col min="13569" max="13569" width="42.5" style="396" customWidth="1"/>
    <col min="13570" max="13570" width="16.25" style="396" customWidth="1"/>
    <col min="13571" max="13571" width="40" style="396" customWidth="1"/>
    <col min="13572" max="13572" width="17.875" style="396" customWidth="1"/>
    <col min="13573" max="13574" width="9" style="396"/>
    <col min="13575" max="13575" width="31.625" style="396" bestFit="1" customWidth="1"/>
    <col min="13576" max="13576" width="9" style="396"/>
    <col min="13577" max="13577" width="31.625" style="396" bestFit="1" customWidth="1"/>
    <col min="13578" max="13824" width="9" style="396"/>
    <col min="13825" max="13825" width="42.5" style="396" customWidth="1"/>
    <col min="13826" max="13826" width="16.25" style="396" customWidth="1"/>
    <col min="13827" max="13827" width="40" style="396" customWidth="1"/>
    <col min="13828" max="13828" width="17.875" style="396" customWidth="1"/>
    <col min="13829" max="13830" width="9" style="396"/>
    <col min="13831" max="13831" width="31.625" style="396" bestFit="1" customWidth="1"/>
    <col min="13832" max="13832" width="9" style="396"/>
    <col min="13833" max="13833" width="31.625" style="396" bestFit="1" customWidth="1"/>
    <col min="13834" max="14080" width="9" style="396"/>
    <col min="14081" max="14081" width="42.5" style="396" customWidth="1"/>
    <col min="14082" max="14082" width="16.25" style="396" customWidth="1"/>
    <col min="14083" max="14083" width="40" style="396" customWidth="1"/>
    <col min="14084" max="14084" width="17.875" style="396" customWidth="1"/>
    <col min="14085" max="14086" width="9" style="396"/>
    <col min="14087" max="14087" width="31.625" style="396" bestFit="1" customWidth="1"/>
    <col min="14088" max="14088" width="9" style="396"/>
    <col min="14089" max="14089" width="31.625" style="396" bestFit="1" customWidth="1"/>
    <col min="14090" max="14336" width="9" style="396"/>
    <col min="14337" max="14337" width="42.5" style="396" customWidth="1"/>
    <col min="14338" max="14338" width="16.25" style="396" customWidth="1"/>
    <col min="14339" max="14339" width="40" style="396" customWidth="1"/>
    <col min="14340" max="14340" width="17.875" style="396" customWidth="1"/>
    <col min="14341" max="14342" width="9" style="396"/>
    <col min="14343" max="14343" width="31.625" style="396" bestFit="1" customWidth="1"/>
    <col min="14344" max="14344" width="9" style="396"/>
    <col min="14345" max="14345" width="31.625" style="396" bestFit="1" customWidth="1"/>
    <col min="14346" max="14592" width="9" style="396"/>
    <col min="14593" max="14593" width="42.5" style="396" customWidth="1"/>
    <col min="14594" max="14594" width="16.25" style="396" customWidth="1"/>
    <col min="14595" max="14595" width="40" style="396" customWidth="1"/>
    <col min="14596" max="14596" width="17.875" style="396" customWidth="1"/>
    <col min="14597" max="14598" width="9" style="396"/>
    <col min="14599" max="14599" width="31.625" style="396" bestFit="1" customWidth="1"/>
    <col min="14600" max="14600" width="9" style="396"/>
    <col min="14601" max="14601" width="31.625" style="396" bestFit="1" customWidth="1"/>
    <col min="14602" max="14848" width="9" style="396"/>
    <col min="14849" max="14849" width="42.5" style="396" customWidth="1"/>
    <col min="14850" max="14850" width="16.25" style="396" customWidth="1"/>
    <col min="14851" max="14851" width="40" style="396" customWidth="1"/>
    <col min="14852" max="14852" width="17.875" style="396" customWidth="1"/>
    <col min="14853" max="14854" width="9" style="396"/>
    <col min="14855" max="14855" width="31.625" style="396" bestFit="1" customWidth="1"/>
    <col min="14856" max="14856" width="9" style="396"/>
    <col min="14857" max="14857" width="31.625" style="396" bestFit="1" customWidth="1"/>
    <col min="14858" max="15104" width="9" style="396"/>
    <col min="15105" max="15105" width="42.5" style="396" customWidth="1"/>
    <col min="15106" max="15106" width="16.25" style="396" customWidth="1"/>
    <col min="15107" max="15107" width="40" style="396" customWidth="1"/>
    <col min="15108" max="15108" width="17.875" style="396" customWidth="1"/>
    <col min="15109" max="15110" width="9" style="396"/>
    <col min="15111" max="15111" width="31.625" style="396" bestFit="1" customWidth="1"/>
    <col min="15112" max="15112" width="9" style="396"/>
    <col min="15113" max="15113" width="31.625" style="396" bestFit="1" customWidth="1"/>
    <col min="15114" max="15360" width="9" style="396"/>
    <col min="15361" max="15361" width="42.5" style="396" customWidth="1"/>
    <col min="15362" max="15362" width="16.25" style="396" customWidth="1"/>
    <col min="15363" max="15363" width="40" style="396" customWidth="1"/>
    <col min="15364" max="15364" width="17.875" style="396" customWidth="1"/>
    <col min="15365" max="15366" width="9" style="396"/>
    <col min="15367" max="15367" width="31.625" style="396" bestFit="1" customWidth="1"/>
    <col min="15368" max="15368" width="9" style="396"/>
    <col min="15369" max="15369" width="31.625" style="396" bestFit="1" customWidth="1"/>
    <col min="15370" max="15616" width="9" style="396"/>
    <col min="15617" max="15617" width="42.5" style="396" customWidth="1"/>
    <col min="15618" max="15618" width="16.25" style="396" customWidth="1"/>
    <col min="15619" max="15619" width="40" style="396" customWidth="1"/>
    <col min="15620" max="15620" width="17.875" style="396" customWidth="1"/>
    <col min="15621" max="15622" width="9" style="396"/>
    <col min="15623" max="15623" width="31.625" style="396" bestFit="1" customWidth="1"/>
    <col min="15624" max="15624" width="9" style="396"/>
    <col min="15625" max="15625" width="31.625" style="396" bestFit="1" customWidth="1"/>
    <col min="15626" max="15872" width="9" style="396"/>
    <col min="15873" max="15873" width="42.5" style="396" customWidth="1"/>
    <col min="15874" max="15874" width="16.25" style="396" customWidth="1"/>
    <col min="15875" max="15875" width="40" style="396" customWidth="1"/>
    <col min="15876" max="15876" width="17.875" style="396" customWidth="1"/>
    <col min="15877" max="15878" width="9" style="396"/>
    <col min="15879" max="15879" width="31.625" style="396" bestFit="1" customWidth="1"/>
    <col min="15880" max="15880" width="9" style="396"/>
    <col min="15881" max="15881" width="31.625" style="396" bestFit="1" customWidth="1"/>
    <col min="15882" max="16128" width="9" style="396"/>
    <col min="16129" max="16129" width="42.5" style="396" customWidth="1"/>
    <col min="16130" max="16130" width="16.25" style="396" customWidth="1"/>
    <col min="16131" max="16131" width="40" style="396" customWidth="1"/>
    <col min="16132" max="16132" width="17.875" style="396" customWidth="1"/>
    <col min="16133" max="16134" width="9" style="396"/>
    <col min="16135" max="16135" width="31.625" style="396" bestFit="1" customWidth="1"/>
    <col min="16136" max="16136" width="9" style="396"/>
    <col min="16137" max="16137" width="31.625" style="396" bestFit="1" customWidth="1"/>
    <col min="16138" max="16384" width="9" style="396"/>
  </cols>
  <sheetData>
    <row r="1" spans="1:4" ht="18.75">
      <c r="A1" s="431" t="s">
        <v>280</v>
      </c>
      <c r="B1" s="431"/>
      <c r="C1" s="37"/>
      <c r="D1" s="37"/>
    </row>
    <row r="2" spans="1:4" ht="24">
      <c r="A2" s="453" t="s">
        <v>1313</v>
      </c>
      <c r="B2" s="453"/>
      <c r="C2" s="453"/>
      <c r="D2" s="453"/>
    </row>
    <row r="3" spans="1:4" ht="18.75">
      <c r="A3" s="458"/>
      <c r="B3" s="458"/>
      <c r="C3" s="397"/>
      <c r="D3" s="122" t="s">
        <v>19</v>
      </c>
    </row>
    <row r="4" spans="1:4" ht="18.75">
      <c r="A4" s="109" t="s">
        <v>27</v>
      </c>
      <c r="B4" s="152" t="s">
        <v>16</v>
      </c>
      <c r="C4" s="109" t="s">
        <v>23</v>
      </c>
      <c r="D4" s="152" t="s">
        <v>16</v>
      </c>
    </row>
    <row r="5" spans="1:4" ht="18.75">
      <c r="A5" s="159" t="s">
        <v>24</v>
      </c>
      <c r="B5" s="123">
        <f>B6</f>
        <v>0</v>
      </c>
      <c r="C5" s="159" t="s">
        <v>24</v>
      </c>
      <c r="D5" s="123">
        <f>B6</f>
        <v>0</v>
      </c>
    </row>
    <row r="6" spans="1:4" ht="18.75">
      <c r="A6" s="398" t="s">
        <v>1225</v>
      </c>
      <c r="B6" s="123">
        <f>B7+B11+B14+B15+B16</f>
        <v>0</v>
      </c>
      <c r="C6" s="398" t="s">
        <v>1226</v>
      </c>
      <c r="D6" s="123">
        <f>D7+D11+D14+D15+D16</f>
        <v>0</v>
      </c>
    </row>
    <row r="7" spans="1:4">
      <c r="A7" s="127" t="s">
        <v>156</v>
      </c>
      <c r="B7" s="81"/>
      <c r="C7" s="127" t="s">
        <v>157</v>
      </c>
      <c r="D7" s="81"/>
    </row>
    <row r="8" spans="1:4">
      <c r="A8" s="129" t="s">
        <v>158</v>
      </c>
      <c r="B8" s="81"/>
      <c r="C8" s="129" t="s">
        <v>158</v>
      </c>
      <c r="D8" s="81"/>
    </row>
    <row r="9" spans="1:4">
      <c r="A9" s="129" t="s">
        <v>159</v>
      </c>
      <c r="B9" s="81"/>
      <c r="C9" s="129" t="s">
        <v>159</v>
      </c>
      <c r="D9" s="81"/>
    </row>
    <row r="10" spans="1:4">
      <c r="A10" s="129" t="s">
        <v>160</v>
      </c>
      <c r="B10" s="81"/>
      <c r="C10" s="129" t="s">
        <v>160</v>
      </c>
      <c r="D10" s="81"/>
    </row>
    <row r="11" spans="1:4">
      <c r="A11" s="127" t="s">
        <v>161</v>
      </c>
      <c r="B11" s="81"/>
      <c r="C11" s="127" t="s">
        <v>162</v>
      </c>
      <c r="D11" s="81"/>
    </row>
    <row r="12" spans="1:4">
      <c r="A12" s="129" t="s">
        <v>163</v>
      </c>
      <c r="B12" s="81"/>
      <c r="C12" s="129" t="s">
        <v>163</v>
      </c>
      <c r="D12" s="81"/>
    </row>
    <row r="13" spans="1:4">
      <c r="A13" s="129" t="s">
        <v>164</v>
      </c>
      <c r="B13" s="81"/>
      <c r="C13" s="129" t="s">
        <v>164</v>
      </c>
      <c r="D13" s="81"/>
    </row>
    <row r="14" spans="1:4">
      <c r="A14" s="127" t="s">
        <v>165</v>
      </c>
      <c r="B14" s="81"/>
      <c r="C14" s="127" t="s">
        <v>166</v>
      </c>
      <c r="D14" s="81"/>
    </row>
    <row r="15" spans="1:4">
      <c r="A15" s="127" t="s">
        <v>167</v>
      </c>
      <c r="B15" s="81"/>
      <c r="C15" s="127" t="s">
        <v>168</v>
      </c>
      <c r="D15" s="81"/>
    </row>
    <row r="16" spans="1:4">
      <c r="A16" s="43"/>
      <c r="B16" s="24"/>
      <c r="C16" s="43"/>
      <c r="D16" s="24"/>
    </row>
    <row r="17" spans="1:4" ht="18.75">
      <c r="A17" s="399"/>
      <c r="B17" s="400"/>
      <c r="C17" s="401" t="s">
        <v>152</v>
      </c>
      <c r="D17" s="39">
        <f>D5-D6</f>
        <v>0</v>
      </c>
    </row>
    <row r="18" spans="1:4">
      <c r="A18" s="474" t="s">
        <v>1228</v>
      </c>
      <c r="B18" s="474"/>
      <c r="C18" s="474"/>
      <c r="D18" s="474"/>
    </row>
    <row r="19" spans="1:4">
      <c r="A19" s="396"/>
    </row>
    <row r="20" spans="1:4">
      <c r="A20" s="396"/>
    </row>
    <row r="21" spans="1:4">
      <c r="A21" s="396"/>
    </row>
    <row r="22" spans="1:4">
      <c r="A22" s="396"/>
    </row>
    <row r="23" spans="1:4">
      <c r="A23" s="396"/>
    </row>
    <row r="24" spans="1:4">
      <c r="A24" s="396"/>
    </row>
    <row r="25" spans="1:4">
      <c r="A25" s="396"/>
    </row>
    <row r="26" spans="1:4">
      <c r="A26" s="396"/>
    </row>
    <row r="27" spans="1:4">
      <c r="A27" s="396"/>
    </row>
    <row r="28" spans="1:4">
      <c r="A28" s="396"/>
    </row>
    <row r="29" spans="1:4">
      <c r="A29" s="396"/>
    </row>
    <row r="30" spans="1:4">
      <c r="A30" s="396"/>
    </row>
    <row r="31" spans="1:4">
      <c r="A31" s="396"/>
    </row>
    <row r="32" spans="1:4">
      <c r="A32" s="396"/>
    </row>
    <row r="33" spans="1:1">
      <c r="A33" s="396"/>
    </row>
    <row r="34" spans="1:1">
      <c r="A34" s="396"/>
    </row>
  </sheetData>
  <mergeCells count="4">
    <mergeCell ref="A1:B1"/>
    <mergeCell ref="A2:D2"/>
    <mergeCell ref="A3:B3"/>
    <mergeCell ref="A18:D18"/>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rgb="FFFFC000"/>
  </sheetPr>
  <dimension ref="A1:D34"/>
  <sheetViews>
    <sheetView showZeros="0" workbookViewId="0">
      <selection activeCell="E12" sqref="E12"/>
    </sheetView>
  </sheetViews>
  <sheetFormatPr defaultRowHeight="14.25"/>
  <cols>
    <col min="1" max="1" width="38.125" style="17" bestFit="1" customWidth="1"/>
    <col min="2" max="2" width="13.5" style="14" customWidth="1"/>
    <col min="3" max="3" width="37.625" style="14" customWidth="1"/>
    <col min="4" max="4" width="13.5" style="14" customWidth="1"/>
    <col min="5" max="6" width="9" style="14"/>
    <col min="7" max="7" width="31.625" style="14" bestFit="1" customWidth="1"/>
    <col min="8" max="8" width="9" style="14"/>
    <col min="9" max="9" width="31.625" style="14" bestFit="1" customWidth="1"/>
    <col min="10" max="256" width="9" style="14"/>
    <col min="257" max="257" width="42.5" style="14" customWidth="1"/>
    <col min="258" max="258" width="16.25" style="14" customWidth="1"/>
    <col min="259" max="259" width="40" style="14" customWidth="1"/>
    <col min="260" max="260" width="17.875" style="14" customWidth="1"/>
    <col min="261" max="262" width="9" style="14"/>
    <col min="263" max="263" width="31.625" style="14" bestFit="1" customWidth="1"/>
    <col min="264" max="264" width="9" style="14"/>
    <col min="265" max="265" width="31.625" style="14" bestFit="1" customWidth="1"/>
    <col min="266" max="512" width="9" style="14"/>
    <col min="513" max="513" width="42.5" style="14" customWidth="1"/>
    <col min="514" max="514" width="16.25" style="14" customWidth="1"/>
    <col min="515" max="515" width="40" style="14" customWidth="1"/>
    <col min="516" max="516" width="17.875" style="14" customWidth="1"/>
    <col min="517" max="518" width="9" style="14"/>
    <col min="519" max="519" width="31.625" style="14" bestFit="1" customWidth="1"/>
    <col min="520" max="520" width="9" style="14"/>
    <col min="521" max="521" width="31.625" style="14" bestFit="1" customWidth="1"/>
    <col min="522" max="768" width="9" style="14"/>
    <col min="769" max="769" width="42.5" style="14" customWidth="1"/>
    <col min="770" max="770" width="16.25" style="14" customWidth="1"/>
    <col min="771" max="771" width="40" style="14" customWidth="1"/>
    <col min="772" max="772" width="17.875" style="14" customWidth="1"/>
    <col min="773" max="774" width="9" style="14"/>
    <col min="775" max="775" width="31.625" style="14" bestFit="1" customWidth="1"/>
    <col min="776" max="776" width="9" style="14"/>
    <col min="777" max="777" width="31.625" style="14" bestFit="1" customWidth="1"/>
    <col min="778" max="1024" width="9" style="14"/>
    <col min="1025" max="1025" width="42.5" style="14" customWidth="1"/>
    <col min="1026" max="1026" width="16.25" style="14" customWidth="1"/>
    <col min="1027" max="1027" width="40" style="14" customWidth="1"/>
    <col min="1028" max="1028" width="17.875" style="14" customWidth="1"/>
    <col min="1029" max="1030" width="9" style="14"/>
    <col min="1031" max="1031" width="31.625" style="14" bestFit="1" customWidth="1"/>
    <col min="1032" max="1032" width="9" style="14"/>
    <col min="1033" max="1033" width="31.625" style="14" bestFit="1" customWidth="1"/>
    <col min="1034" max="1280" width="9" style="14"/>
    <col min="1281" max="1281" width="42.5" style="14" customWidth="1"/>
    <col min="1282" max="1282" width="16.25" style="14" customWidth="1"/>
    <col min="1283" max="1283" width="40" style="14" customWidth="1"/>
    <col min="1284" max="1284" width="17.875" style="14" customWidth="1"/>
    <col min="1285" max="1286" width="9" style="14"/>
    <col min="1287" max="1287" width="31.625" style="14" bestFit="1" customWidth="1"/>
    <col min="1288" max="1288" width="9" style="14"/>
    <col min="1289" max="1289" width="31.625" style="14" bestFit="1" customWidth="1"/>
    <col min="1290" max="1536" width="9" style="14"/>
    <col min="1537" max="1537" width="42.5" style="14" customWidth="1"/>
    <col min="1538" max="1538" width="16.25" style="14" customWidth="1"/>
    <col min="1539" max="1539" width="40" style="14" customWidth="1"/>
    <col min="1540" max="1540" width="17.875" style="14" customWidth="1"/>
    <col min="1541" max="1542" width="9" style="14"/>
    <col min="1543" max="1543" width="31.625" style="14" bestFit="1" customWidth="1"/>
    <col min="1544" max="1544" width="9" style="14"/>
    <col min="1545" max="1545" width="31.625" style="14" bestFit="1" customWidth="1"/>
    <col min="1546" max="1792" width="9" style="14"/>
    <col min="1793" max="1793" width="42.5" style="14" customWidth="1"/>
    <col min="1794" max="1794" width="16.25" style="14" customWidth="1"/>
    <col min="1795" max="1795" width="40" style="14" customWidth="1"/>
    <col min="1796" max="1796" width="17.875" style="14" customWidth="1"/>
    <col min="1797" max="1798" width="9" style="14"/>
    <col min="1799" max="1799" width="31.625" style="14" bestFit="1" customWidth="1"/>
    <col min="1800" max="1800" width="9" style="14"/>
    <col min="1801" max="1801" width="31.625" style="14" bestFit="1" customWidth="1"/>
    <col min="1802" max="2048" width="9" style="14"/>
    <col min="2049" max="2049" width="42.5" style="14" customWidth="1"/>
    <col min="2050" max="2050" width="16.25" style="14" customWidth="1"/>
    <col min="2051" max="2051" width="40" style="14" customWidth="1"/>
    <col min="2052" max="2052" width="17.875" style="14" customWidth="1"/>
    <col min="2053" max="2054" width="9" style="14"/>
    <col min="2055" max="2055" width="31.625" style="14" bestFit="1" customWidth="1"/>
    <col min="2056" max="2056" width="9" style="14"/>
    <col min="2057" max="2057" width="31.625" style="14" bestFit="1" customWidth="1"/>
    <col min="2058" max="2304" width="9" style="14"/>
    <col min="2305" max="2305" width="42.5" style="14" customWidth="1"/>
    <col min="2306" max="2306" width="16.25" style="14" customWidth="1"/>
    <col min="2307" max="2307" width="40" style="14" customWidth="1"/>
    <col min="2308" max="2308" width="17.875" style="14" customWidth="1"/>
    <col min="2309" max="2310" width="9" style="14"/>
    <col min="2311" max="2311" width="31.625" style="14" bestFit="1" customWidth="1"/>
    <col min="2312" max="2312" width="9" style="14"/>
    <col min="2313" max="2313" width="31.625" style="14" bestFit="1" customWidth="1"/>
    <col min="2314" max="2560" width="9" style="14"/>
    <col min="2561" max="2561" width="42.5" style="14" customWidth="1"/>
    <col min="2562" max="2562" width="16.25" style="14" customWidth="1"/>
    <col min="2563" max="2563" width="40" style="14" customWidth="1"/>
    <col min="2564" max="2564" width="17.875" style="14" customWidth="1"/>
    <col min="2565" max="2566" width="9" style="14"/>
    <col min="2567" max="2567" width="31.625" style="14" bestFit="1" customWidth="1"/>
    <col min="2568" max="2568" width="9" style="14"/>
    <col min="2569" max="2569" width="31.625" style="14" bestFit="1" customWidth="1"/>
    <col min="2570" max="2816" width="9" style="14"/>
    <col min="2817" max="2817" width="42.5" style="14" customWidth="1"/>
    <col min="2818" max="2818" width="16.25" style="14" customWidth="1"/>
    <col min="2819" max="2819" width="40" style="14" customWidth="1"/>
    <col min="2820" max="2820" width="17.875" style="14" customWidth="1"/>
    <col min="2821" max="2822" width="9" style="14"/>
    <col min="2823" max="2823" width="31.625" style="14" bestFit="1" customWidth="1"/>
    <col min="2824" max="2824" width="9" style="14"/>
    <col min="2825" max="2825" width="31.625" style="14" bestFit="1" customWidth="1"/>
    <col min="2826" max="3072" width="9" style="14"/>
    <col min="3073" max="3073" width="42.5" style="14" customWidth="1"/>
    <col min="3074" max="3074" width="16.25" style="14" customWidth="1"/>
    <col min="3075" max="3075" width="40" style="14" customWidth="1"/>
    <col min="3076" max="3076" width="17.875" style="14" customWidth="1"/>
    <col min="3077" max="3078" width="9" style="14"/>
    <col min="3079" max="3079" width="31.625" style="14" bestFit="1" customWidth="1"/>
    <col min="3080" max="3080" width="9" style="14"/>
    <col min="3081" max="3081" width="31.625" style="14" bestFit="1" customWidth="1"/>
    <col min="3082" max="3328" width="9" style="14"/>
    <col min="3329" max="3329" width="42.5" style="14" customWidth="1"/>
    <col min="3330" max="3330" width="16.25" style="14" customWidth="1"/>
    <col min="3331" max="3331" width="40" style="14" customWidth="1"/>
    <col min="3332" max="3332" width="17.875" style="14" customWidth="1"/>
    <col min="3333" max="3334" width="9" style="14"/>
    <col min="3335" max="3335" width="31.625" style="14" bestFit="1" customWidth="1"/>
    <col min="3336" max="3336" width="9" style="14"/>
    <col min="3337" max="3337" width="31.625" style="14" bestFit="1" customWidth="1"/>
    <col min="3338" max="3584" width="9" style="14"/>
    <col min="3585" max="3585" width="42.5" style="14" customWidth="1"/>
    <col min="3586" max="3586" width="16.25" style="14" customWidth="1"/>
    <col min="3587" max="3587" width="40" style="14" customWidth="1"/>
    <col min="3588" max="3588" width="17.875" style="14" customWidth="1"/>
    <col min="3589" max="3590" width="9" style="14"/>
    <col min="3591" max="3591" width="31.625" style="14" bestFit="1" customWidth="1"/>
    <col min="3592" max="3592" width="9" style="14"/>
    <col min="3593" max="3593" width="31.625" style="14" bestFit="1" customWidth="1"/>
    <col min="3594" max="3840" width="9" style="14"/>
    <col min="3841" max="3841" width="42.5" style="14" customWidth="1"/>
    <col min="3842" max="3842" width="16.25" style="14" customWidth="1"/>
    <col min="3843" max="3843" width="40" style="14" customWidth="1"/>
    <col min="3844" max="3844" width="17.875" style="14" customWidth="1"/>
    <col min="3845" max="3846" width="9" style="14"/>
    <col min="3847" max="3847" width="31.625" style="14" bestFit="1" customWidth="1"/>
    <col min="3848" max="3848" width="9" style="14"/>
    <col min="3849" max="3849" width="31.625" style="14" bestFit="1" customWidth="1"/>
    <col min="3850" max="4096" width="9" style="14"/>
    <col min="4097" max="4097" width="42.5" style="14" customWidth="1"/>
    <col min="4098" max="4098" width="16.25" style="14" customWidth="1"/>
    <col min="4099" max="4099" width="40" style="14" customWidth="1"/>
    <col min="4100" max="4100" width="17.875" style="14" customWidth="1"/>
    <col min="4101" max="4102" width="9" style="14"/>
    <col min="4103" max="4103" width="31.625" style="14" bestFit="1" customWidth="1"/>
    <col min="4104" max="4104" width="9" style="14"/>
    <col min="4105" max="4105" width="31.625" style="14" bestFit="1" customWidth="1"/>
    <col min="4106" max="4352" width="9" style="14"/>
    <col min="4353" max="4353" width="42.5" style="14" customWidth="1"/>
    <col min="4354" max="4354" width="16.25" style="14" customWidth="1"/>
    <col min="4355" max="4355" width="40" style="14" customWidth="1"/>
    <col min="4356" max="4356" width="17.875" style="14" customWidth="1"/>
    <col min="4357" max="4358" width="9" style="14"/>
    <col min="4359" max="4359" width="31.625" style="14" bestFit="1" customWidth="1"/>
    <col min="4360" max="4360" width="9" style="14"/>
    <col min="4361" max="4361" width="31.625" style="14" bestFit="1" customWidth="1"/>
    <col min="4362" max="4608" width="9" style="14"/>
    <col min="4609" max="4609" width="42.5" style="14" customWidth="1"/>
    <col min="4610" max="4610" width="16.25" style="14" customWidth="1"/>
    <col min="4611" max="4611" width="40" style="14" customWidth="1"/>
    <col min="4612" max="4612" width="17.875" style="14" customWidth="1"/>
    <col min="4613" max="4614" width="9" style="14"/>
    <col min="4615" max="4615" width="31.625" style="14" bestFit="1" customWidth="1"/>
    <col min="4616" max="4616" width="9" style="14"/>
    <col min="4617" max="4617" width="31.625" style="14" bestFit="1" customWidth="1"/>
    <col min="4618" max="4864" width="9" style="14"/>
    <col min="4865" max="4865" width="42.5" style="14" customWidth="1"/>
    <col min="4866" max="4866" width="16.25" style="14" customWidth="1"/>
    <col min="4867" max="4867" width="40" style="14" customWidth="1"/>
    <col min="4868" max="4868" width="17.875" style="14" customWidth="1"/>
    <col min="4869" max="4870" width="9" style="14"/>
    <col min="4871" max="4871" width="31.625" style="14" bestFit="1" customWidth="1"/>
    <col min="4872" max="4872" width="9" style="14"/>
    <col min="4873" max="4873" width="31.625" style="14" bestFit="1" customWidth="1"/>
    <col min="4874" max="5120" width="9" style="14"/>
    <col min="5121" max="5121" width="42.5" style="14" customWidth="1"/>
    <col min="5122" max="5122" width="16.25" style="14" customWidth="1"/>
    <col min="5123" max="5123" width="40" style="14" customWidth="1"/>
    <col min="5124" max="5124" width="17.875" style="14" customWidth="1"/>
    <col min="5125" max="5126" width="9" style="14"/>
    <col min="5127" max="5127" width="31.625" style="14" bestFit="1" customWidth="1"/>
    <col min="5128" max="5128" width="9" style="14"/>
    <col min="5129" max="5129" width="31.625" style="14" bestFit="1" customWidth="1"/>
    <col min="5130" max="5376" width="9" style="14"/>
    <col min="5377" max="5377" width="42.5" style="14" customWidth="1"/>
    <col min="5378" max="5378" width="16.25" style="14" customWidth="1"/>
    <col min="5379" max="5379" width="40" style="14" customWidth="1"/>
    <col min="5380" max="5380" width="17.875" style="14" customWidth="1"/>
    <col min="5381" max="5382" width="9" style="14"/>
    <col min="5383" max="5383" width="31.625" style="14" bestFit="1" customWidth="1"/>
    <col min="5384" max="5384" width="9" style="14"/>
    <col min="5385" max="5385" width="31.625" style="14" bestFit="1" customWidth="1"/>
    <col min="5386" max="5632" width="9" style="14"/>
    <col min="5633" max="5633" width="42.5" style="14" customWidth="1"/>
    <col min="5634" max="5634" width="16.25" style="14" customWidth="1"/>
    <col min="5635" max="5635" width="40" style="14" customWidth="1"/>
    <col min="5636" max="5636" width="17.875" style="14" customWidth="1"/>
    <col min="5637" max="5638" width="9" style="14"/>
    <col min="5639" max="5639" width="31.625" style="14" bestFit="1" customWidth="1"/>
    <col min="5640" max="5640" width="9" style="14"/>
    <col min="5641" max="5641" width="31.625" style="14" bestFit="1" customWidth="1"/>
    <col min="5642" max="5888" width="9" style="14"/>
    <col min="5889" max="5889" width="42.5" style="14" customWidth="1"/>
    <col min="5890" max="5890" width="16.25" style="14" customWidth="1"/>
    <col min="5891" max="5891" width="40" style="14" customWidth="1"/>
    <col min="5892" max="5892" width="17.875" style="14" customWidth="1"/>
    <col min="5893" max="5894" width="9" style="14"/>
    <col min="5895" max="5895" width="31.625" style="14" bestFit="1" customWidth="1"/>
    <col min="5896" max="5896" width="9" style="14"/>
    <col min="5897" max="5897" width="31.625" style="14" bestFit="1" customWidth="1"/>
    <col min="5898" max="6144" width="9" style="14"/>
    <col min="6145" max="6145" width="42.5" style="14" customWidth="1"/>
    <col min="6146" max="6146" width="16.25" style="14" customWidth="1"/>
    <col min="6147" max="6147" width="40" style="14" customWidth="1"/>
    <col min="6148" max="6148" width="17.875" style="14" customWidth="1"/>
    <col min="6149" max="6150" width="9" style="14"/>
    <col min="6151" max="6151" width="31.625" style="14" bestFit="1" customWidth="1"/>
    <col min="6152" max="6152" width="9" style="14"/>
    <col min="6153" max="6153" width="31.625" style="14" bestFit="1" customWidth="1"/>
    <col min="6154" max="6400" width="9" style="14"/>
    <col min="6401" max="6401" width="42.5" style="14" customWidth="1"/>
    <col min="6402" max="6402" width="16.25" style="14" customWidth="1"/>
    <col min="6403" max="6403" width="40" style="14" customWidth="1"/>
    <col min="6404" max="6404" width="17.875" style="14" customWidth="1"/>
    <col min="6405" max="6406" width="9" style="14"/>
    <col min="6407" max="6407" width="31.625" style="14" bestFit="1" customWidth="1"/>
    <col min="6408" max="6408" width="9" style="14"/>
    <col min="6409" max="6409" width="31.625" style="14" bestFit="1" customWidth="1"/>
    <col min="6410" max="6656" width="9" style="14"/>
    <col min="6657" max="6657" width="42.5" style="14" customWidth="1"/>
    <col min="6658" max="6658" width="16.25" style="14" customWidth="1"/>
    <col min="6659" max="6659" width="40" style="14" customWidth="1"/>
    <col min="6660" max="6660" width="17.875" style="14" customWidth="1"/>
    <col min="6661" max="6662" width="9" style="14"/>
    <col min="6663" max="6663" width="31.625" style="14" bestFit="1" customWidth="1"/>
    <col min="6664" max="6664" width="9" style="14"/>
    <col min="6665" max="6665" width="31.625" style="14" bestFit="1" customWidth="1"/>
    <col min="6666" max="6912" width="9" style="14"/>
    <col min="6913" max="6913" width="42.5" style="14" customWidth="1"/>
    <col min="6914" max="6914" width="16.25" style="14" customWidth="1"/>
    <col min="6915" max="6915" width="40" style="14" customWidth="1"/>
    <col min="6916" max="6916" width="17.875" style="14" customWidth="1"/>
    <col min="6917" max="6918" width="9" style="14"/>
    <col min="6919" max="6919" width="31.625" style="14" bestFit="1" customWidth="1"/>
    <col min="6920" max="6920" width="9" style="14"/>
    <col min="6921" max="6921" width="31.625" style="14" bestFit="1" customWidth="1"/>
    <col min="6922" max="7168" width="9" style="14"/>
    <col min="7169" max="7169" width="42.5" style="14" customWidth="1"/>
    <col min="7170" max="7170" width="16.25" style="14" customWidth="1"/>
    <col min="7171" max="7171" width="40" style="14" customWidth="1"/>
    <col min="7172" max="7172" width="17.875" style="14" customWidth="1"/>
    <col min="7173" max="7174" width="9" style="14"/>
    <col min="7175" max="7175" width="31.625" style="14" bestFit="1" customWidth="1"/>
    <col min="7176" max="7176" width="9" style="14"/>
    <col min="7177" max="7177" width="31.625" style="14" bestFit="1" customWidth="1"/>
    <col min="7178" max="7424" width="9" style="14"/>
    <col min="7425" max="7425" width="42.5" style="14" customWidth="1"/>
    <col min="7426" max="7426" width="16.25" style="14" customWidth="1"/>
    <col min="7427" max="7427" width="40" style="14" customWidth="1"/>
    <col min="7428" max="7428" width="17.875" style="14" customWidth="1"/>
    <col min="7429" max="7430" width="9" style="14"/>
    <col min="7431" max="7431" width="31.625" style="14" bestFit="1" customWidth="1"/>
    <col min="7432" max="7432" width="9" style="14"/>
    <col min="7433" max="7433" width="31.625" style="14" bestFit="1" customWidth="1"/>
    <col min="7434" max="7680" width="9" style="14"/>
    <col min="7681" max="7681" width="42.5" style="14" customWidth="1"/>
    <col min="7682" max="7682" width="16.25" style="14" customWidth="1"/>
    <col min="7683" max="7683" width="40" style="14" customWidth="1"/>
    <col min="7684" max="7684" width="17.875" style="14" customWidth="1"/>
    <col min="7685" max="7686" width="9" style="14"/>
    <col min="7687" max="7687" width="31.625" style="14" bestFit="1" customWidth="1"/>
    <col min="7688" max="7688" width="9" style="14"/>
    <col min="7689" max="7689" width="31.625" style="14" bestFit="1" customWidth="1"/>
    <col min="7690" max="7936" width="9" style="14"/>
    <col min="7937" max="7937" width="42.5" style="14" customWidth="1"/>
    <col min="7938" max="7938" width="16.25" style="14" customWidth="1"/>
    <col min="7939" max="7939" width="40" style="14" customWidth="1"/>
    <col min="7940" max="7940" width="17.875" style="14" customWidth="1"/>
    <col min="7941" max="7942" width="9" style="14"/>
    <col min="7943" max="7943" width="31.625" style="14" bestFit="1" customWidth="1"/>
    <col min="7944" max="7944" width="9" style="14"/>
    <col min="7945" max="7945" width="31.625" style="14" bestFit="1" customWidth="1"/>
    <col min="7946" max="8192" width="9" style="14"/>
    <col min="8193" max="8193" width="42.5" style="14" customWidth="1"/>
    <col min="8194" max="8194" width="16.25" style="14" customWidth="1"/>
    <col min="8195" max="8195" width="40" style="14" customWidth="1"/>
    <col min="8196" max="8196" width="17.875" style="14" customWidth="1"/>
    <col min="8197" max="8198" width="9" style="14"/>
    <col min="8199" max="8199" width="31.625" style="14" bestFit="1" customWidth="1"/>
    <col min="8200" max="8200" width="9" style="14"/>
    <col min="8201" max="8201" width="31.625" style="14" bestFit="1" customWidth="1"/>
    <col min="8202" max="8448" width="9" style="14"/>
    <col min="8449" max="8449" width="42.5" style="14" customWidth="1"/>
    <col min="8450" max="8450" width="16.25" style="14" customWidth="1"/>
    <col min="8451" max="8451" width="40" style="14" customWidth="1"/>
    <col min="8452" max="8452" width="17.875" style="14" customWidth="1"/>
    <col min="8453" max="8454" width="9" style="14"/>
    <col min="8455" max="8455" width="31.625" style="14" bestFit="1" customWidth="1"/>
    <col min="8456" max="8456" width="9" style="14"/>
    <col min="8457" max="8457" width="31.625" style="14" bestFit="1" customWidth="1"/>
    <col min="8458" max="8704" width="9" style="14"/>
    <col min="8705" max="8705" width="42.5" style="14" customWidth="1"/>
    <col min="8706" max="8706" width="16.25" style="14" customWidth="1"/>
    <col min="8707" max="8707" width="40" style="14" customWidth="1"/>
    <col min="8708" max="8708" width="17.875" style="14" customWidth="1"/>
    <col min="8709" max="8710" width="9" style="14"/>
    <col min="8711" max="8711" width="31.625" style="14" bestFit="1" customWidth="1"/>
    <col min="8712" max="8712" width="9" style="14"/>
    <col min="8713" max="8713" width="31.625" style="14" bestFit="1" customWidth="1"/>
    <col min="8714" max="8960" width="9" style="14"/>
    <col min="8961" max="8961" width="42.5" style="14" customWidth="1"/>
    <col min="8962" max="8962" width="16.25" style="14" customWidth="1"/>
    <col min="8963" max="8963" width="40" style="14" customWidth="1"/>
    <col min="8964" max="8964" width="17.875" style="14" customWidth="1"/>
    <col min="8965" max="8966" width="9" style="14"/>
    <col min="8967" max="8967" width="31.625" style="14" bestFit="1" customWidth="1"/>
    <col min="8968" max="8968" width="9" style="14"/>
    <col min="8969" max="8969" width="31.625" style="14" bestFit="1" customWidth="1"/>
    <col min="8970" max="9216" width="9" style="14"/>
    <col min="9217" max="9217" width="42.5" style="14" customWidth="1"/>
    <col min="9218" max="9218" width="16.25" style="14" customWidth="1"/>
    <col min="9219" max="9219" width="40" style="14" customWidth="1"/>
    <col min="9220" max="9220" width="17.875" style="14" customWidth="1"/>
    <col min="9221" max="9222" width="9" style="14"/>
    <col min="9223" max="9223" width="31.625" style="14" bestFit="1" customWidth="1"/>
    <col min="9224" max="9224" width="9" style="14"/>
    <col min="9225" max="9225" width="31.625" style="14" bestFit="1" customWidth="1"/>
    <col min="9226" max="9472" width="9" style="14"/>
    <col min="9473" max="9473" width="42.5" style="14" customWidth="1"/>
    <col min="9474" max="9474" width="16.25" style="14" customWidth="1"/>
    <col min="9475" max="9475" width="40" style="14" customWidth="1"/>
    <col min="9476" max="9476" width="17.875" style="14" customWidth="1"/>
    <col min="9477" max="9478" width="9" style="14"/>
    <col min="9479" max="9479" width="31.625" style="14" bestFit="1" customWidth="1"/>
    <col min="9480" max="9480" width="9" style="14"/>
    <col min="9481" max="9481" width="31.625" style="14" bestFit="1" customWidth="1"/>
    <col min="9482" max="9728" width="9" style="14"/>
    <col min="9729" max="9729" width="42.5" style="14" customWidth="1"/>
    <col min="9730" max="9730" width="16.25" style="14" customWidth="1"/>
    <col min="9731" max="9731" width="40" style="14" customWidth="1"/>
    <col min="9732" max="9732" width="17.875" style="14" customWidth="1"/>
    <col min="9733" max="9734" width="9" style="14"/>
    <col min="9735" max="9735" width="31.625" style="14" bestFit="1" customWidth="1"/>
    <col min="9736" max="9736" width="9" style="14"/>
    <col min="9737" max="9737" width="31.625" style="14" bestFit="1" customWidth="1"/>
    <col min="9738" max="9984" width="9" style="14"/>
    <col min="9985" max="9985" width="42.5" style="14" customWidth="1"/>
    <col min="9986" max="9986" width="16.25" style="14" customWidth="1"/>
    <col min="9987" max="9987" width="40" style="14" customWidth="1"/>
    <col min="9988" max="9988" width="17.875" style="14" customWidth="1"/>
    <col min="9989" max="9990" width="9" style="14"/>
    <col min="9991" max="9991" width="31.625" style="14" bestFit="1" customWidth="1"/>
    <col min="9992" max="9992" width="9" style="14"/>
    <col min="9993" max="9993" width="31.625" style="14" bestFit="1" customWidth="1"/>
    <col min="9994" max="10240" width="9" style="14"/>
    <col min="10241" max="10241" width="42.5" style="14" customWidth="1"/>
    <col min="10242" max="10242" width="16.25" style="14" customWidth="1"/>
    <col min="10243" max="10243" width="40" style="14" customWidth="1"/>
    <col min="10244" max="10244" width="17.875" style="14" customWidth="1"/>
    <col min="10245" max="10246" width="9" style="14"/>
    <col min="10247" max="10247" width="31.625" style="14" bestFit="1" customWidth="1"/>
    <col min="10248" max="10248" width="9" style="14"/>
    <col min="10249" max="10249" width="31.625" style="14" bestFit="1" customWidth="1"/>
    <col min="10250" max="10496" width="9" style="14"/>
    <col min="10497" max="10497" width="42.5" style="14" customWidth="1"/>
    <col min="10498" max="10498" width="16.25" style="14" customWidth="1"/>
    <col min="10499" max="10499" width="40" style="14" customWidth="1"/>
    <col min="10500" max="10500" width="17.875" style="14" customWidth="1"/>
    <col min="10501" max="10502" width="9" style="14"/>
    <col min="10503" max="10503" width="31.625" style="14" bestFit="1" customWidth="1"/>
    <col min="10504" max="10504" width="9" style="14"/>
    <col min="10505" max="10505" width="31.625" style="14" bestFit="1" customWidth="1"/>
    <col min="10506" max="10752" width="9" style="14"/>
    <col min="10753" max="10753" width="42.5" style="14" customWidth="1"/>
    <col min="10754" max="10754" width="16.25" style="14" customWidth="1"/>
    <col min="10755" max="10755" width="40" style="14" customWidth="1"/>
    <col min="10756" max="10756" width="17.875" style="14" customWidth="1"/>
    <col min="10757" max="10758" width="9" style="14"/>
    <col min="10759" max="10759" width="31.625" style="14" bestFit="1" customWidth="1"/>
    <col min="10760" max="10760" width="9" style="14"/>
    <col min="10761" max="10761" width="31.625" style="14" bestFit="1" customWidth="1"/>
    <col min="10762" max="11008" width="9" style="14"/>
    <col min="11009" max="11009" width="42.5" style="14" customWidth="1"/>
    <col min="11010" max="11010" width="16.25" style="14" customWidth="1"/>
    <col min="11011" max="11011" width="40" style="14" customWidth="1"/>
    <col min="11012" max="11012" width="17.875" style="14" customWidth="1"/>
    <col min="11013" max="11014" width="9" style="14"/>
    <col min="11015" max="11015" width="31.625" style="14" bestFit="1" customWidth="1"/>
    <col min="11016" max="11016" width="9" style="14"/>
    <col min="11017" max="11017" width="31.625" style="14" bestFit="1" customWidth="1"/>
    <col min="11018" max="11264" width="9" style="14"/>
    <col min="11265" max="11265" width="42.5" style="14" customWidth="1"/>
    <col min="11266" max="11266" width="16.25" style="14" customWidth="1"/>
    <col min="11267" max="11267" width="40" style="14" customWidth="1"/>
    <col min="11268" max="11268" width="17.875" style="14" customWidth="1"/>
    <col min="11269" max="11270" width="9" style="14"/>
    <col min="11271" max="11271" width="31.625" style="14" bestFit="1" customWidth="1"/>
    <col min="11272" max="11272" width="9" style="14"/>
    <col min="11273" max="11273" width="31.625" style="14" bestFit="1" customWidth="1"/>
    <col min="11274" max="11520" width="9" style="14"/>
    <col min="11521" max="11521" width="42.5" style="14" customWidth="1"/>
    <col min="11522" max="11522" width="16.25" style="14" customWidth="1"/>
    <col min="11523" max="11523" width="40" style="14" customWidth="1"/>
    <col min="11524" max="11524" width="17.875" style="14" customWidth="1"/>
    <col min="11525" max="11526" width="9" style="14"/>
    <col min="11527" max="11527" width="31.625" style="14" bestFit="1" customWidth="1"/>
    <col min="11528" max="11528" width="9" style="14"/>
    <col min="11529" max="11529" width="31.625" style="14" bestFit="1" customWidth="1"/>
    <col min="11530" max="11776" width="9" style="14"/>
    <col min="11777" max="11777" width="42.5" style="14" customWidth="1"/>
    <col min="11778" max="11778" width="16.25" style="14" customWidth="1"/>
    <col min="11779" max="11779" width="40" style="14" customWidth="1"/>
    <col min="11780" max="11780" width="17.875" style="14" customWidth="1"/>
    <col min="11781" max="11782" width="9" style="14"/>
    <col min="11783" max="11783" width="31.625" style="14" bestFit="1" customWidth="1"/>
    <col min="11784" max="11784" width="9" style="14"/>
    <col min="11785" max="11785" width="31.625" style="14" bestFit="1" customWidth="1"/>
    <col min="11786" max="12032" width="9" style="14"/>
    <col min="12033" max="12033" width="42.5" style="14" customWidth="1"/>
    <col min="12034" max="12034" width="16.25" style="14" customWidth="1"/>
    <col min="12035" max="12035" width="40" style="14" customWidth="1"/>
    <col min="12036" max="12036" width="17.875" style="14" customWidth="1"/>
    <col min="12037" max="12038" width="9" style="14"/>
    <col min="12039" max="12039" width="31.625" style="14" bestFit="1" customWidth="1"/>
    <col min="12040" max="12040" width="9" style="14"/>
    <col min="12041" max="12041" width="31.625" style="14" bestFit="1" customWidth="1"/>
    <col min="12042" max="12288" width="9" style="14"/>
    <col min="12289" max="12289" width="42.5" style="14" customWidth="1"/>
    <col min="12290" max="12290" width="16.25" style="14" customWidth="1"/>
    <col min="12291" max="12291" width="40" style="14" customWidth="1"/>
    <col min="12292" max="12292" width="17.875" style="14" customWidth="1"/>
    <col min="12293" max="12294" width="9" style="14"/>
    <col min="12295" max="12295" width="31.625" style="14" bestFit="1" customWidth="1"/>
    <col min="12296" max="12296" width="9" style="14"/>
    <col min="12297" max="12297" width="31.625" style="14" bestFit="1" customWidth="1"/>
    <col min="12298" max="12544" width="9" style="14"/>
    <col min="12545" max="12545" width="42.5" style="14" customWidth="1"/>
    <col min="12546" max="12546" width="16.25" style="14" customWidth="1"/>
    <col min="12547" max="12547" width="40" style="14" customWidth="1"/>
    <col min="12548" max="12548" width="17.875" style="14" customWidth="1"/>
    <col min="12549" max="12550" width="9" style="14"/>
    <col min="12551" max="12551" width="31.625" style="14" bestFit="1" customWidth="1"/>
    <col min="12552" max="12552" width="9" style="14"/>
    <col min="12553" max="12553" width="31.625" style="14" bestFit="1" customWidth="1"/>
    <col min="12554" max="12800" width="9" style="14"/>
    <col min="12801" max="12801" width="42.5" style="14" customWidth="1"/>
    <col min="12802" max="12802" width="16.25" style="14" customWidth="1"/>
    <col min="12803" max="12803" width="40" style="14" customWidth="1"/>
    <col min="12804" max="12804" width="17.875" style="14" customWidth="1"/>
    <col min="12805" max="12806" width="9" style="14"/>
    <col min="12807" max="12807" width="31.625" style="14" bestFit="1" customWidth="1"/>
    <col min="12808" max="12808" width="9" style="14"/>
    <col min="12809" max="12809" width="31.625" style="14" bestFit="1" customWidth="1"/>
    <col min="12810" max="13056" width="9" style="14"/>
    <col min="13057" max="13057" width="42.5" style="14" customWidth="1"/>
    <col min="13058" max="13058" width="16.25" style="14" customWidth="1"/>
    <col min="13059" max="13059" width="40" style="14" customWidth="1"/>
    <col min="13060" max="13060" width="17.875" style="14" customWidth="1"/>
    <col min="13061" max="13062" width="9" style="14"/>
    <col min="13063" max="13063" width="31.625" style="14" bestFit="1" customWidth="1"/>
    <col min="13064" max="13064" width="9" style="14"/>
    <col min="13065" max="13065" width="31.625" style="14" bestFit="1" customWidth="1"/>
    <col min="13066" max="13312" width="9" style="14"/>
    <col min="13313" max="13313" width="42.5" style="14" customWidth="1"/>
    <col min="13314" max="13314" width="16.25" style="14" customWidth="1"/>
    <col min="13315" max="13315" width="40" style="14" customWidth="1"/>
    <col min="13316" max="13316" width="17.875" style="14" customWidth="1"/>
    <col min="13317" max="13318" width="9" style="14"/>
    <col min="13319" max="13319" width="31.625" style="14" bestFit="1" customWidth="1"/>
    <col min="13320" max="13320" width="9" style="14"/>
    <col min="13321" max="13321" width="31.625" style="14" bestFit="1" customWidth="1"/>
    <col min="13322" max="13568" width="9" style="14"/>
    <col min="13569" max="13569" width="42.5" style="14" customWidth="1"/>
    <col min="13570" max="13570" width="16.25" style="14" customWidth="1"/>
    <col min="13571" max="13571" width="40" style="14" customWidth="1"/>
    <col min="13572" max="13572" width="17.875" style="14" customWidth="1"/>
    <col min="13573" max="13574" width="9" style="14"/>
    <col min="13575" max="13575" width="31.625" style="14" bestFit="1" customWidth="1"/>
    <col min="13576" max="13576" width="9" style="14"/>
    <col min="13577" max="13577" width="31.625" style="14" bestFit="1" customWidth="1"/>
    <col min="13578" max="13824" width="9" style="14"/>
    <col min="13825" max="13825" width="42.5" style="14" customWidth="1"/>
    <col min="13826" max="13826" width="16.25" style="14" customWidth="1"/>
    <col min="13827" max="13827" width="40" style="14" customWidth="1"/>
    <col min="13828" max="13828" width="17.875" style="14" customWidth="1"/>
    <col min="13829" max="13830" width="9" style="14"/>
    <col min="13831" max="13831" width="31.625" style="14" bestFit="1" customWidth="1"/>
    <col min="13832" max="13832" width="9" style="14"/>
    <col min="13833" max="13833" width="31.625" style="14" bestFit="1" customWidth="1"/>
    <col min="13834" max="14080" width="9" style="14"/>
    <col min="14081" max="14081" width="42.5" style="14" customWidth="1"/>
    <col min="14082" max="14082" width="16.25" style="14" customWidth="1"/>
    <col min="14083" max="14083" width="40" style="14" customWidth="1"/>
    <col min="14084" max="14084" width="17.875" style="14" customWidth="1"/>
    <col min="14085" max="14086" width="9" style="14"/>
    <col min="14087" max="14087" width="31.625" style="14" bestFit="1" customWidth="1"/>
    <col min="14088" max="14088" width="9" style="14"/>
    <col min="14089" max="14089" width="31.625" style="14" bestFit="1" customWidth="1"/>
    <col min="14090" max="14336" width="9" style="14"/>
    <col min="14337" max="14337" width="42.5" style="14" customWidth="1"/>
    <col min="14338" max="14338" width="16.25" style="14" customWidth="1"/>
    <col min="14339" max="14339" width="40" style="14" customWidth="1"/>
    <col min="14340" max="14340" width="17.875" style="14" customWidth="1"/>
    <col min="14341" max="14342" width="9" style="14"/>
    <col min="14343" max="14343" width="31.625" style="14" bestFit="1" customWidth="1"/>
    <col min="14344" max="14344" width="9" style="14"/>
    <col min="14345" max="14345" width="31.625" style="14" bestFit="1" customWidth="1"/>
    <col min="14346" max="14592" width="9" style="14"/>
    <col min="14593" max="14593" width="42.5" style="14" customWidth="1"/>
    <col min="14594" max="14594" width="16.25" style="14" customWidth="1"/>
    <col min="14595" max="14595" width="40" style="14" customWidth="1"/>
    <col min="14596" max="14596" width="17.875" style="14" customWidth="1"/>
    <col min="14597" max="14598" width="9" style="14"/>
    <col min="14599" max="14599" width="31.625" style="14" bestFit="1" customWidth="1"/>
    <col min="14600" max="14600" width="9" style="14"/>
    <col min="14601" max="14601" width="31.625" style="14" bestFit="1" customWidth="1"/>
    <col min="14602" max="14848" width="9" style="14"/>
    <col min="14849" max="14849" width="42.5" style="14" customWidth="1"/>
    <col min="14850" max="14850" width="16.25" style="14" customWidth="1"/>
    <col min="14851" max="14851" width="40" style="14" customWidth="1"/>
    <col min="14852" max="14852" width="17.875" style="14" customWidth="1"/>
    <col min="14853" max="14854" width="9" style="14"/>
    <col min="14855" max="14855" width="31.625" style="14" bestFit="1" customWidth="1"/>
    <col min="14856" max="14856" width="9" style="14"/>
    <col min="14857" max="14857" width="31.625" style="14" bestFit="1" customWidth="1"/>
    <col min="14858" max="15104" width="9" style="14"/>
    <col min="15105" max="15105" width="42.5" style="14" customWidth="1"/>
    <col min="15106" max="15106" width="16.25" style="14" customWidth="1"/>
    <col min="15107" max="15107" width="40" style="14" customWidth="1"/>
    <col min="15108" max="15108" width="17.875" style="14" customWidth="1"/>
    <col min="15109" max="15110" width="9" style="14"/>
    <col min="15111" max="15111" width="31.625" style="14" bestFit="1" customWidth="1"/>
    <col min="15112" max="15112" width="9" style="14"/>
    <col min="15113" max="15113" width="31.625" style="14" bestFit="1" customWidth="1"/>
    <col min="15114" max="15360" width="9" style="14"/>
    <col min="15361" max="15361" width="42.5" style="14" customWidth="1"/>
    <col min="15362" max="15362" width="16.25" style="14" customWidth="1"/>
    <col min="15363" max="15363" width="40" style="14" customWidth="1"/>
    <col min="15364" max="15364" width="17.875" style="14" customWidth="1"/>
    <col min="15365" max="15366" width="9" style="14"/>
    <col min="15367" max="15367" width="31.625" style="14" bestFit="1" customWidth="1"/>
    <col min="15368" max="15368" width="9" style="14"/>
    <col min="15369" max="15369" width="31.625" style="14" bestFit="1" customWidth="1"/>
    <col min="15370" max="15616" width="9" style="14"/>
    <col min="15617" max="15617" width="42.5" style="14" customWidth="1"/>
    <col min="15618" max="15618" width="16.25" style="14" customWidth="1"/>
    <col min="15619" max="15619" width="40" style="14" customWidth="1"/>
    <col min="15620" max="15620" width="17.875" style="14" customWidth="1"/>
    <col min="15621" max="15622" width="9" style="14"/>
    <col min="15623" max="15623" width="31.625" style="14" bestFit="1" customWidth="1"/>
    <col min="15624" max="15624" width="9" style="14"/>
    <col min="15625" max="15625" width="31.625" style="14" bestFit="1" customWidth="1"/>
    <col min="15626" max="15872" width="9" style="14"/>
    <col min="15873" max="15873" width="42.5" style="14" customWidth="1"/>
    <col min="15874" max="15874" width="16.25" style="14" customWidth="1"/>
    <col min="15875" max="15875" width="40" style="14" customWidth="1"/>
    <col min="15876" max="15876" width="17.875" style="14" customWidth="1"/>
    <col min="15877" max="15878" width="9" style="14"/>
    <col min="15879" max="15879" width="31.625" style="14" bestFit="1" customWidth="1"/>
    <col min="15880" max="15880" width="9" style="14"/>
    <col min="15881" max="15881" width="31.625" style="14" bestFit="1" customWidth="1"/>
    <col min="15882" max="16128" width="9" style="14"/>
    <col min="16129" max="16129" width="42.5" style="14" customWidth="1"/>
    <col min="16130" max="16130" width="16.25" style="14" customWidth="1"/>
    <col min="16131" max="16131" width="40" style="14" customWidth="1"/>
    <col min="16132" max="16132" width="17.875" style="14" customWidth="1"/>
    <col min="16133" max="16134" width="9" style="14"/>
    <col min="16135" max="16135" width="31.625" style="14" bestFit="1" customWidth="1"/>
    <col min="16136" max="16136" width="9" style="14"/>
    <col min="16137" max="16137" width="31.625" style="14" bestFit="1" customWidth="1"/>
    <col min="16138" max="16384" width="9" style="14"/>
  </cols>
  <sheetData>
    <row r="1" spans="1:4" ht="24" customHeight="1">
      <c r="A1" s="431" t="s">
        <v>280</v>
      </c>
      <c r="B1" s="431"/>
      <c r="C1" s="37"/>
      <c r="D1" s="37"/>
    </row>
    <row r="2" spans="1:4" ht="31.5" customHeight="1">
      <c r="A2" s="453" t="s">
        <v>322</v>
      </c>
      <c r="B2" s="453"/>
      <c r="C2" s="453"/>
      <c r="D2" s="453"/>
    </row>
    <row r="3" spans="1:4" ht="24.75" customHeight="1">
      <c r="A3" s="455"/>
      <c r="B3" s="455"/>
      <c r="C3" s="121"/>
      <c r="D3" s="122" t="s">
        <v>133</v>
      </c>
    </row>
    <row r="4" spans="1:4" ht="24" customHeight="1">
      <c r="A4" s="109" t="s">
        <v>153</v>
      </c>
      <c r="B4" s="152" t="s">
        <v>154</v>
      </c>
      <c r="C4" s="109" t="s">
        <v>155</v>
      </c>
      <c r="D4" s="152" t="s">
        <v>154</v>
      </c>
    </row>
    <row r="5" spans="1:4" ht="24" customHeight="1">
      <c r="A5" s="159" t="s">
        <v>136</v>
      </c>
      <c r="B5" s="123">
        <f>B6</f>
        <v>0</v>
      </c>
      <c r="C5" s="159" t="s">
        <v>136</v>
      </c>
      <c r="D5" s="123">
        <f>B6</f>
        <v>0</v>
      </c>
    </row>
    <row r="6" spans="1:4" ht="20.100000000000001" customHeight="1">
      <c r="A6" s="160" t="s">
        <v>137</v>
      </c>
      <c r="B6" s="123">
        <f>B7+B11+B14+B15+B16</f>
        <v>0</v>
      </c>
      <c r="C6" s="160" t="s">
        <v>138</v>
      </c>
      <c r="D6" s="123">
        <f>D7+D11+D14+D15+D16</f>
        <v>0</v>
      </c>
    </row>
    <row r="7" spans="1:4" ht="25.5" customHeight="1">
      <c r="A7" s="127" t="s">
        <v>156</v>
      </c>
      <c r="B7" s="81"/>
      <c r="C7" s="127" t="s">
        <v>157</v>
      </c>
      <c r="D7" s="81"/>
    </row>
    <row r="8" spans="1:4" ht="25.5" customHeight="1">
      <c r="A8" s="129" t="s">
        <v>158</v>
      </c>
      <c r="B8" s="81"/>
      <c r="C8" s="129" t="s">
        <v>158</v>
      </c>
      <c r="D8" s="81"/>
    </row>
    <row r="9" spans="1:4" ht="25.5" customHeight="1">
      <c r="A9" s="129" t="s">
        <v>159</v>
      </c>
      <c r="B9" s="81"/>
      <c r="C9" s="129" t="s">
        <v>159</v>
      </c>
      <c r="D9" s="81"/>
    </row>
    <row r="10" spans="1:4" ht="25.5" customHeight="1">
      <c r="A10" s="129" t="s">
        <v>160</v>
      </c>
      <c r="B10" s="81"/>
      <c r="C10" s="129" t="s">
        <v>160</v>
      </c>
      <c r="D10" s="81"/>
    </row>
    <row r="11" spans="1:4" ht="25.5" customHeight="1">
      <c r="A11" s="127" t="s">
        <v>161</v>
      </c>
      <c r="B11" s="81"/>
      <c r="C11" s="127" t="s">
        <v>162</v>
      </c>
      <c r="D11" s="81"/>
    </row>
    <row r="12" spans="1:4" ht="25.5" customHeight="1">
      <c r="A12" s="129" t="s">
        <v>163</v>
      </c>
      <c r="B12" s="81"/>
      <c r="C12" s="129" t="s">
        <v>163</v>
      </c>
      <c r="D12" s="81"/>
    </row>
    <row r="13" spans="1:4" ht="25.5" customHeight="1">
      <c r="A13" s="129" t="s">
        <v>164</v>
      </c>
      <c r="B13" s="81"/>
      <c r="C13" s="129" t="s">
        <v>164</v>
      </c>
      <c r="D13" s="81"/>
    </row>
    <row r="14" spans="1:4" ht="25.5" customHeight="1">
      <c r="A14" s="127" t="s">
        <v>165</v>
      </c>
      <c r="B14" s="81"/>
      <c r="C14" s="127" t="s">
        <v>166</v>
      </c>
      <c r="D14" s="81"/>
    </row>
    <row r="15" spans="1:4" ht="25.5" customHeight="1">
      <c r="A15" s="127" t="s">
        <v>167</v>
      </c>
      <c r="B15" s="81"/>
      <c r="C15" s="127" t="s">
        <v>168</v>
      </c>
      <c r="D15" s="81"/>
    </row>
    <row r="16" spans="1:4" ht="25.5" customHeight="1">
      <c r="A16" s="43"/>
      <c r="B16" s="24"/>
      <c r="C16" s="43"/>
      <c r="D16" s="24"/>
    </row>
    <row r="17" spans="1:4" ht="25.5" customHeight="1">
      <c r="A17" s="15"/>
      <c r="B17" s="30"/>
      <c r="C17" s="16" t="s">
        <v>152</v>
      </c>
      <c r="D17" s="39">
        <f>D5-D6</f>
        <v>0</v>
      </c>
    </row>
    <row r="18" spans="1:4" ht="35.1" customHeight="1">
      <c r="A18" s="474" t="s">
        <v>240</v>
      </c>
      <c r="B18" s="474"/>
      <c r="C18" s="474"/>
      <c r="D18" s="474"/>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P42"/>
  <sheetViews>
    <sheetView showZeros="0" topLeftCell="B1" workbookViewId="0">
      <pane ySplit="4" topLeftCell="A29" activePane="bottomLeft" state="frozen"/>
      <selection pane="bottomLeft" activeCell="L26" sqref="L26"/>
    </sheetView>
  </sheetViews>
  <sheetFormatPr defaultRowHeight="21.95" customHeight="1"/>
  <cols>
    <col min="1" max="1" width="29.125" style="33" customWidth="1"/>
    <col min="2" max="4" width="11.875" style="165" customWidth="1"/>
    <col min="5" max="5" width="12.125" style="165" customWidth="1"/>
    <col min="6" max="6" width="9.25" style="265" customWidth="1"/>
    <col min="7" max="7" width="11.75" style="33" customWidth="1"/>
    <col min="8" max="8" width="31.125" style="33" customWidth="1"/>
    <col min="9" max="9" width="15.25" style="165" customWidth="1"/>
    <col min="10" max="11" width="11.875" style="165" customWidth="1"/>
    <col min="12" max="12" width="12.125" style="165" customWidth="1"/>
    <col min="13" max="13" width="9.25" style="33" customWidth="1"/>
    <col min="14" max="14" width="11.75" style="265" customWidth="1"/>
    <col min="15" max="15" width="9" style="33"/>
    <col min="16" max="16" width="11.625" style="33" bestFit="1" customWidth="1"/>
    <col min="17" max="238" width="9" style="33"/>
    <col min="239" max="239" width="4.875" style="33" customWidth="1"/>
    <col min="240" max="240" width="30.625" style="33" customWidth="1"/>
    <col min="241" max="241" width="17" style="33" customWidth="1"/>
    <col min="242" max="242" width="13.5" style="33" customWidth="1"/>
    <col min="243" max="243" width="32.125" style="33" customWidth="1"/>
    <col min="244" max="244" width="15.5" style="33" customWidth="1"/>
    <col min="245" max="245" width="12.25" style="33" customWidth="1"/>
    <col min="246" max="494" width="9" style="33"/>
    <col min="495" max="495" width="4.875" style="33" customWidth="1"/>
    <col min="496" max="496" width="30.625" style="33" customWidth="1"/>
    <col min="497" max="497" width="17" style="33" customWidth="1"/>
    <col min="498" max="498" width="13.5" style="33" customWidth="1"/>
    <col min="499" max="499" width="32.125" style="33" customWidth="1"/>
    <col min="500" max="500" width="15.5" style="33" customWidth="1"/>
    <col min="501" max="501" width="12.25" style="33" customWidth="1"/>
    <col min="502" max="750" width="9" style="33"/>
    <col min="751" max="751" width="4.875" style="33" customWidth="1"/>
    <col min="752" max="752" width="30.625" style="33" customWidth="1"/>
    <col min="753" max="753" width="17" style="33" customWidth="1"/>
    <col min="754" max="754" width="13.5" style="33" customWidth="1"/>
    <col min="755" max="755" width="32.125" style="33" customWidth="1"/>
    <col min="756" max="756" width="15.5" style="33" customWidth="1"/>
    <col min="757" max="757" width="12.25" style="33" customWidth="1"/>
    <col min="758" max="1006" width="9" style="33"/>
    <col min="1007" max="1007" width="4.875" style="33" customWidth="1"/>
    <col min="1008" max="1008" width="30.625" style="33" customWidth="1"/>
    <col min="1009" max="1009" width="17" style="33" customWidth="1"/>
    <col min="1010" max="1010" width="13.5" style="33" customWidth="1"/>
    <col min="1011" max="1011" width="32.125" style="33" customWidth="1"/>
    <col min="1012" max="1012" width="15.5" style="33" customWidth="1"/>
    <col min="1013" max="1013" width="12.25" style="33" customWidth="1"/>
    <col min="1014" max="1262" width="9" style="33"/>
    <col min="1263" max="1263" width="4.875" style="33" customWidth="1"/>
    <col min="1264" max="1264" width="30.625" style="33" customWidth="1"/>
    <col min="1265" max="1265" width="17" style="33" customWidth="1"/>
    <col min="1266" max="1266" width="13.5" style="33" customWidth="1"/>
    <col min="1267" max="1267" width="32.125" style="33" customWidth="1"/>
    <col min="1268" max="1268" width="15.5" style="33" customWidth="1"/>
    <col min="1269" max="1269" width="12.25" style="33" customWidth="1"/>
    <col min="1270" max="1518" width="9" style="33"/>
    <col min="1519" max="1519" width="4.875" style="33" customWidth="1"/>
    <col min="1520" max="1520" width="30.625" style="33" customWidth="1"/>
    <col min="1521" max="1521" width="17" style="33" customWidth="1"/>
    <col min="1522" max="1522" width="13.5" style="33" customWidth="1"/>
    <col min="1523" max="1523" width="32.125" style="33" customWidth="1"/>
    <col min="1524" max="1524" width="15.5" style="33" customWidth="1"/>
    <col min="1525" max="1525" width="12.25" style="33" customWidth="1"/>
    <col min="1526" max="1774" width="9" style="33"/>
    <col min="1775" max="1775" width="4.875" style="33" customWidth="1"/>
    <col min="1776" max="1776" width="30.625" style="33" customWidth="1"/>
    <col min="1777" max="1777" width="17" style="33" customWidth="1"/>
    <col min="1778" max="1778" width="13.5" style="33" customWidth="1"/>
    <col min="1779" max="1779" width="32.125" style="33" customWidth="1"/>
    <col min="1780" max="1780" width="15.5" style="33" customWidth="1"/>
    <col min="1781" max="1781" width="12.25" style="33" customWidth="1"/>
    <col min="1782" max="2030" width="9" style="33"/>
    <col min="2031" max="2031" width="4.875" style="33" customWidth="1"/>
    <col min="2032" max="2032" width="30.625" style="33" customWidth="1"/>
    <col min="2033" max="2033" width="17" style="33" customWidth="1"/>
    <col min="2034" max="2034" width="13.5" style="33" customWidth="1"/>
    <col min="2035" max="2035" width="32.125" style="33" customWidth="1"/>
    <col min="2036" max="2036" width="15.5" style="33" customWidth="1"/>
    <col min="2037" max="2037" width="12.25" style="33" customWidth="1"/>
    <col min="2038" max="2286" width="9" style="33"/>
    <col min="2287" max="2287" width="4.875" style="33" customWidth="1"/>
    <col min="2288" max="2288" width="30.625" style="33" customWidth="1"/>
    <col min="2289" max="2289" width="17" style="33" customWidth="1"/>
    <col min="2290" max="2290" width="13.5" style="33" customWidth="1"/>
    <col min="2291" max="2291" width="32.125" style="33" customWidth="1"/>
    <col min="2292" max="2292" width="15.5" style="33" customWidth="1"/>
    <col min="2293" max="2293" width="12.25" style="33" customWidth="1"/>
    <col min="2294" max="2542" width="9" style="33"/>
    <col min="2543" max="2543" width="4.875" style="33" customWidth="1"/>
    <col min="2544" max="2544" width="30.625" style="33" customWidth="1"/>
    <col min="2545" max="2545" width="17" style="33" customWidth="1"/>
    <col min="2546" max="2546" width="13.5" style="33" customWidth="1"/>
    <col min="2547" max="2547" width="32.125" style="33" customWidth="1"/>
    <col min="2548" max="2548" width="15.5" style="33" customWidth="1"/>
    <col min="2549" max="2549" width="12.25" style="33" customWidth="1"/>
    <col min="2550" max="2798" width="9" style="33"/>
    <col min="2799" max="2799" width="4.875" style="33" customWidth="1"/>
    <col min="2800" max="2800" width="30.625" style="33" customWidth="1"/>
    <col min="2801" max="2801" width="17" style="33" customWidth="1"/>
    <col min="2802" max="2802" width="13.5" style="33" customWidth="1"/>
    <col min="2803" max="2803" width="32.125" style="33" customWidth="1"/>
    <col min="2804" max="2804" width="15.5" style="33" customWidth="1"/>
    <col min="2805" max="2805" width="12.25" style="33" customWidth="1"/>
    <col min="2806" max="3054" width="9" style="33"/>
    <col min="3055" max="3055" width="4.875" style="33" customWidth="1"/>
    <col min="3056" max="3056" width="30.625" style="33" customWidth="1"/>
    <col min="3057" max="3057" width="17" style="33" customWidth="1"/>
    <col min="3058" max="3058" width="13.5" style="33" customWidth="1"/>
    <col min="3059" max="3059" width="32.125" style="33" customWidth="1"/>
    <col min="3060" max="3060" width="15.5" style="33" customWidth="1"/>
    <col min="3061" max="3061" width="12.25" style="33" customWidth="1"/>
    <col min="3062" max="3310" width="9" style="33"/>
    <col min="3311" max="3311" width="4.875" style="33" customWidth="1"/>
    <col min="3312" max="3312" width="30.625" style="33" customWidth="1"/>
    <col min="3313" max="3313" width="17" style="33" customWidth="1"/>
    <col min="3314" max="3314" width="13.5" style="33" customWidth="1"/>
    <col min="3315" max="3315" width="32.125" style="33" customWidth="1"/>
    <col min="3316" max="3316" width="15.5" style="33" customWidth="1"/>
    <col min="3317" max="3317" width="12.25" style="33" customWidth="1"/>
    <col min="3318" max="3566" width="9" style="33"/>
    <col min="3567" max="3567" width="4.875" style="33" customWidth="1"/>
    <col min="3568" max="3568" width="30.625" style="33" customWidth="1"/>
    <col min="3569" max="3569" width="17" style="33" customWidth="1"/>
    <col min="3570" max="3570" width="13.5" style="33" customWidth="1"/>
    <col min="3571" max="3571" width="32.125" style="33" customWidth="1"/>
    <col min="3572" max="3572" width="15.5" style="33" customWidth="1"/>
    <col min="3573" max="3573" width="12.25" style="33" customWidth="1"/>
    <col min="3574" max="3822" width="9" style="33"/>
    <col min="3823" max="3823" width="4.875" style="33" customWidth="1"/>
    <col min="3824" max="3824" width="30.625" style="33" customWidth="1"/>
    <col min="3825" max="3825" width="17" style="33" customWidth="1"/>
    <col min="3826" max="3826" width="13.5" style="33" customWidth="1"/>
    <col min="3827" max="3827" width="32.125" style="33" customWidth="1"/>
    <col min="3828" max="3828" width="15.5" style="33" customWidth="1"/>
    <col min="3829" max="3829" width="12.25" style="33" customWidth="1"/>
    <col min="3830" max="4078" width="9" style="33"/>
    <col min="4079" max="4079" width="4.875" style="33" customWidth="1"/>
    <col min="4080" max="4080" width="30.625" style="33" customWidth="1"/>
    <col min="4081" max="4081" width="17" style="33" customWidth="1"/>
    <col min="4082" max="4082" width="13.5" style="33" customWidth="1"/>
    <col min="4083" max="4083" width="32.125" style="33" customWidth="1"/>
    <col min="4084" max="4084" width="15.5" style="33" customWidth="1"/>
    <col min="4085" max="4085" width="12.25" style="33" customWidth="1"/>
    <col min="4086" max="4334" width="9" style="33"/>
    <col min="4335" max="4335" width="4.875" style="33" customWidth="1"/>
    <col min="4336" max="4336" width="30.625" style="33" customWidth="1"/>
    <col min="4337" max="4337" width="17" style="33" customWidth="1"/>
    <col min="4338" max="4338" width="13.5" style="33" customWidth="1"/>
    <col min="4339" max="4339" width="32.125" style="33" customWidth="1"/>
    <col min="4340" max="4340" width="15.5" style="33" customWidth="1"/>
    <col min="4341" max="4341" width="12.25" style="33" customWidth="1"/>
    <col min="4342" max="4590" width="9" style="33"/>
    <col min="4591" max="4591" width="4.875" style="33" customWidth="1"/>
    <col min="4592" max="4592" width="30.625" style="33" customWidth="1"/>
    <col min="4593" max="4593" width="17" style="33" customWidth="1"/>
    <col min="4594" max="4594" width="13.5" style="33" customWidth="1"/>
    <col min="4595" max="4595" width="32.125" style="33" customWidth="1"/>
    <col min="4596" max="4596" width="15.5" style="33" customWidth="1"/>
    <col min="4597" max="4597" width="12.25" style="33" customWidth="1"/>
    <col min="4598" max="4846" width="9" style="33"/>
    <col min="4847" max="4847" width="4.875" style="33" customWidth="1"/>
    <col min="4848" max="4848" width="30.625" style="33" customWidth="1"/>
    <col min="4849" max="4849" width="17" style="33" customWidth="1"/>
    <col min="4850" max="4850" width="13.5" style="33" customWidth="1"/>
    <col min="4851" max="4851" width="32.125" style="33" customWidth="1"/>
    <col min="4852" max="4852" width="15.5" style="33" customWidth="1"/>
    <col min="4853" max="4853" width="12.25" style="33" customWidth="1"/>
    <col min="4854" max="5102" width="9" style="33"/>
    <col min="5103" max="5103" width="4.875" style="33" customWidth="1"/>
    <col min="5104" max="5104" width="30.625" style="33" customWidth="1"/>
    <col min="5105" max="5105" width="17" style="33" customWidth="1"/>
    <col min="5106" max="5106" width="13.5" style="33" customWidth="1"/>
    <col min="5107" max="5107" width="32.125" style="33" customWidth="1"/>
    <col min="5108" max="5108" width="15.5" style="33" customWidth="1"/>
    <col min="5109" max="5109" width="12.25" style="33" customWidth="1"/>
    <col min="5110" max="5358" width="9" style="33"/>
    <col min="5359" max="5359" width="4.875" style="33" customWidth="1"/>
    <col min="5360" max="5360" width="30.625" style="33" customWidth="1"/>
    <col min="5361" max="5361" width="17" style="33" customWidth="1"/>
    <col min="5362" max="5362" width="13.5" style="33" customWidth="1"/>
    <col min="5363" max="5363" width="32.125" style="33" customWidth="1"/>
    <col min="5364" max="5364" width="15.5" style="33" customWidth="1"/>
    <col min="5365" max="5365" width="12.25" style="33" customWidth="1"/>
    <col min="5366" max="5614" width="9" style="33"/>
    <col min="5615" max="5615" width="4.875" style="33" customWidth="1"/>
    <col min="5616" max="5616" width="30.625" style="33" customWidth="1"/>
    <col min="5617" max="5617" width="17" style="33" customWidth="1"/>
    <col min="5618" max="5618" width="13.5" style="33" customWidth="1"/>
    <col min="5619" max="5619" width="32.125" style="33" customWidth="1"/>
    <col min="5620" max="5620" width="15.5" style="33" customWidth="1"/>
    <col min="5621" max="5621" width="12.25" style="33" customWidth="1"/>
    <col min="5622" max="5870" width="9" style="33"/>
    <col min="5871" max="5871" width="4.875" style="33" customWidth="1"/>
    <col min="5872" max="5872" width="30.625" style="33" customWidth="1"/>
    <col min="5873" max="5873" width="17" style="33" customWidth="1"/>
    <col min="5874" max="5874" width="13.5" style="33" customWidth="1"/>
    <col min="5875" max="5875" width="32.125" style="33" customWidth="1"/>
    <col min="5876" max="5876" width="15.5" style="33" customWidth="1"/>
    <col min="5877" max="5877" width="12.25" style="33" customWidth="1"/>
    <col min="5878" max="6126" width="9" style="33"/>
    <col min="6127" max="6127" width="4.875" style="33" customWidth="1"/>
    <col min="6128" max="6128" width="30.625" style="33" customWidth="1"/>
    <col min="6129" max="6129" width="17" style="33" customWidth="1"/>
    <col min="6130" max="6130" width="13.5" style="33" customWidth="1"/>
    <col min="6131" max="6131" width="32.125" style="33" customWidth="1"/>
    <col min="6132" max="6132" width="15.5" style="33" customWidth="1"/>
    <col min="6133" max="6133" width="12.25" style="33" customWidth="1"/>
    <col min="6134" max="6382" width="9" style="33"/>
    <col min="6383" max="6383" width="4.875" style="33" customWidth="1"/>
    <col min="6384" max="6384" width="30.625" style="33" customWidth="1"/>
    <col min="6385" max="6385" width="17" style="33" customWidth="1"/>
    <col min="6386" max="6386" width="13.5" style="33" customWidth="1"/>
    <col min="6387" max="6387" width="32.125" style="33" customWidth="1"/>
    <col min="6388" max="6388" width="15.5" style="33" customWidth="1"/>
    <col min="6389" max="6389" width="12.25" style="33" customWidth="1"/>
    <col min="6390" max="6638" width="9" style="33"/>
    <col min="6639" max="6639" width="4.875" style="33" customWidth="1"/>
    <col min="6640" max="6640" width="30.625" style="33" customWidth="1"/>
    <col min="6641" max="6641" width="17" style="33" customWidth="1"/>
    <col min="6642" max="6642" width="13.5" style="33" customWidth="1"/>
    <col min="6643" max="6643" width="32.125" style="33" customWidth="1"/>
    <col min="6644" max="6644" width="15.5" style="33" customWidth="1"/>
    <col min="6645" max="6645" width="12.25" style="33" customWidth="1"/>
    <col min="6646" max="6894" width="9" style="33"/>
    <col min="6895" max="6895" width="4.875" style="33" customWidth="1"/>
    <col min="6896" max="6896" width="30.625" style="33" customWidth="1"/>
    <col min="6897" max="6897" width="17" style="33" customWidth="1"/>
    <col min="6898" max="6898" width="13.5" style="33" customWidth="1"/>
    <col min="6899" max="6899" width="32.125" style="33" customWidth="1"/>
    <col min="6900" max="6900" width="15.5" style="33" customWidth="1"/>
    <col min="6901" max="6901" width="12.25" style="33" customWidth="1"/>
    <col min="6902" max="7150" width="9" style="33"/>
    <col min="7151" max="7151" width="4.875" style="33" customWidth="1"/>
    <col min="7152" max="7152" width="30.625" style="33" customWidth="1"/>
    <col min="7153" max="7153" width="17" style="33" customWidth="1"/>
    <col min="7154" max="7154" width="13.5" style="33" customWidth="1"/>
    <col min="7155" max="7155" width="32.125" style="33" customWidth="1"/>
    <col min="7156" max="7156" width="15.5" style="33" customWidth="1"/>
    <col min="7157" max="7157" width="12.25" style="33" customWidth="1"/>
    <col min="7158" max="7406" width="9" style="33"/>
    <col min="7407" max="7407" width="4.875" style="33" customWidth="1"/>
    <col min="7408" max="7408" width="30.625" style="33" customWidth="1"/>
    <col min="7409" max="7409" width="17" style="33" customWidth="1"/>
    <col min="7410" max="7410" width="13.5" style="33" customWidth="1"/>
    <col min="7411" max="7411" width="32.125" style="33" customWidth="1"/>
    <col min="7412" max="7412" width="15.5" style="33" customWidth="1"/>
    <col min="7413" max="7413" width="12.25" style="33" customWidth="1"/>
    <col min="7414" max="7662" width="9" style="33"/>
    <col min="7663" max="7663" width="4.875" style="33" customWidth="1"/>
    <col min="7664" max="7664" width="30.625" style="33" customWidth="1"/>
    <col min="7665" max="7665" width="17" style="33" customWidth="1"/>
    <col min="7666" max="7666" width="13.5" style="33" customWidth="1"/>
    <col min="7667" max="7667" width="32.125" style="33" customWidth="1"/>
    <col min="7668" max="7668" width="15.5" style="33" customWidth="1"/>
    <col min="7669" max="7669" width="12.25" style="33" customWidth="1"/>
    <col min="7670" max="7918" width="9" style="33"/>
    <col min="7919" max="7919" width="4.875" style="33" customWidth="1"/>
    <col min="7920" max="7920" width="30.625" style="33" customWidth="1"/>
    <col min="7921" max="7921" width="17" style="33" customWidth="1"/>
    <col min="7922" max="7922" width="13.5" style="33" customWidth="1"/>
    <col min="7923" max="7923" width="32.125" style="33" customWidth="1"/>
    <col min="7924" max="7924" width="15.5" style="33" customWidth="1"/>
    <col min="7925" max="7925" width="12.25" style="33" customWidth="1"/>
    <col min="7926" max="8174" width="9" style="33"/>
    <col min="8175" max="8175" width="4.875" style="33" customWidth="1"/>
    <col min="8176" max="8176" width="30.625" style="33" customWidth="1"/>
    <col min="8177" max="8177" width="17" style="33" customWidth="1"/>
    <col min="8178" max="8178" width="13.5" style="33" customWidth="1"/>
    <col min="8179" max="8179" width="32.125" style="33" customWidth="1"/>
    <col min="8180" max="8180" width="15.5" style="33" customWidth="1"/>
    <col min="8181" max="8181" width="12.25" style="33" customWidth="1"/>
    <col min="8182" max="8430" width="9" style="33"/>
    <col min="8431" max="8431" width="4.875" style="33" customWidth="1"/>
    <col min="8432" max="8432" width="30.625" style="33" customWidth="1"/>
    <col min="8433" max="8433" width="17" style="33" customWidth="1"/>
    <col min="8434" max="8434" width="13.5" style="33" customWidth="1"/>
    <col min="8435" max="8435" width="32.125" style="33" customWidth="1"/>
    <col min="8436" max="8436" width="15.5" style="33" customWidth="1"/>
    <col min="8437" max="8437" width="12.25" style="33" customWidth="1"/>
    <col min="8438" max="8686" width="9" style="33"/>
    <col min="8687" max="8687" width="4.875" style="33" customWidth="1"/>
    <col min="8688" max="8688" width="30.625" style="33" customWidth="1"/>
    <col min="8689" max="8689" width="17" style="33" customWidth="1"/>
    <col min="8690" max="8690" width="13.5" style="33" customWidth="1"/>
    <col min="8691" max="8691" width="32.125" style="33" customWidth="1"/>
    <col min="8692" max="8692" width="15.5" style="33" customWidth="1"/>
    <col min="8693" max="8693" width="12.25" style="33" customWidth="1"/>
    <col min="8694" max="8942" width="9" style="33"/>
    <col min="8943" max="8943" width="4.875" style="33" customWidth="1"/>
    <col min="8944" max="8944" width="30.625" style="33" customWidth="1"/>
    <col min="8945" max="8945" width="17" style="33" customWidth="1"/>
    <col min="8946" max="8946" width="13.5" style="33" customWidth="1"/>
    <col min="8947" max="8947" width="32.125" style="33" customWidth="1"/>
    <col min="8948" max="8948" width="15.5" style="33" customWidth="1"/>
    <col min="8949" max="8949" width="12.25" style="33" customWidth="1"/>
    <col min="8950" max="9198" width="9" style="33"/>
    <col min="9199" max="9199" width="4.875" style="33" customWidth="1"/>
    <col min="9200" max="9200" width="30.625" style="33" customWidth="1"/>
    <col min="9201" max="9201" width="17" style="33" customWidth="1"/>
    <col min="9202" max="9202" width="13.5" style="33" customWidth="1"/>
    <col min="9203" max="9203" width="32.125" style="33" customWidth="1"/>
    <col min="9204" max="9204" width="15.5" style="33" customWidth="1"/>
    <col min="9205" max="9205" width="12.25" style="33" customWidth="1"/>
    <col min="9206" max="9454" width="9" style="33"/>
    <col min="9455" max="9455" width="4.875" style="33" customWidth="1"/>
    <col min="9456" max="9456" width="30.625" style="33" customWidth="1"/>
    <col min="9457" max="9457" width="17" style="33" customWidth="1"/>
    <col min="9458" max="9458" width="13.5" style="33" customWidth="1"/>
    <col min="9459" max="9459" width="32.125" style="33" customWidth="1"/>
    <col min="9460" max="9460" width="15.5" style="33" customWidth="1"/>
    <col min="9461" max="9461" width="12.25" style="33" customWidth="1"/>
    <col min="9462" max="9710" width="9" style="33"/>
    <col min="9711" max="9711" width="4.875" style="33" customWidth="1"/>
    <col min="9712" max="9712" width="30.625" style="33" customWidth="1"/>
    <col min="9713" max="9713" width="17" style="33" customWidth="1"/>
    <col min="9714" max="9714" width="13.5" style="33" customWidth="1"/>
    <col min="9715" max="9715" width="32.125" style="33" customWidth="1"/>
    <col min="9716" max="9716" width="15.5" style="33" customWidth="1"/>
    <col min="9717" max="9717" width="12.25" style="33" customWidth="1"/>
    <col min="9718" max="9966" width="9" style="33"/>
    <col min="9967" max="9967" width="4.875" style="33" customWidth="1"/>
    <col min="9968" max="9968" width="30.625" style="33" customWidth="1"/>
    <col min="9969" max="9969" width="17" style="33" customWidth="1"/>
    <col min="9970" max="9970" width="13.5" style="33" customWidth="1"/>
    <col min="9971" max="9971" width="32.125" style="33" customWidth="1"/>
    <col min="9972" max="9972" width="15.5" style="33" customWidth="1"/>
    <col min="9973" max="9973" width="12.25" style="33" customWidth="1"/>
    <col min="9974" max="10222" width="9" style="33"/>
    <col min="10223" max="10223" width="4.875" style="33" customWidth="1"/>
    <col min="10224" max="10224" width="30.625" style="33" customWidth="1"/>
    <col min="10225" max="10225" width="17" style="33" customWidth="1"/>
    <col min="10226" max="10226" width="13.5" style="33" customWidth="1"/>
    <col min="10227" max="10227" width="32.125" style="33" customWidth="1"/>
    <col min="10228" max="10228" width="15.5" style="33" customWidth="1"/>
    <col min="10229" max="10229" width="12.25" style="33" customWidth="1"/>
    <col min="10230" max="10478" width="9" style="33"/>
    <col min="10479" max="10479" width="4.875" style="33" customWidth="1"/>
    <col min="10480" max="10480" width="30.625" style="33" customWidth="1"/>
    <col min="10481" max="10481" width="17" style="33" customWidth="1"/>
    <col min="10482" max="10482" width="13.5" style="33" customWidth="1"/>
    <col min="10483" max="10483" width="32.125" style="33" customWidth="1"/>
    <col min="10484" max="10484" width="15.5" style="33" customWidth="1"/>
    <col min="10485" max="10485" width="12.25" style="33" customWidth="1"/>
    <col min="10486" max="10734" width="9" style="33"/>
    <col min="10735" max="10735" width="4.875" style="33" customWidth="1"/>
    <col min="10736" max="10736" width="30.625" style="33" customWidth="1"/>
    <col min="10737" max="10737" width="17" style="33" customWidth="1"/>
    <col min="10738" max="10738" width="13.5" style="33" customWidth="1"/>
    <col min="10739" max="10739" width="32.125" style="33" customWidth="1"/>
    <col min="10740" max="10740" width="15.5" style="33" customWidth="1"/>
    <col min="10741" max="10741" width="12.25" style="33" customWidth="1"/>
    <col min="10742" max="10990" width="9" style="33"/>
    <col min="10991" max="10991" width="4.875" style="33" customWidth="1"/>
    <col min="10992" max="10992" width="30.625" style="33" customWidth="1"/>
    <col min="10993" max="10993" width="17" style="33" customWidth="1"/>
    <col min="10994" max="10994" width="13.5" style="33" customWidth="1"/>
    <col min="10995" max="10995" width="32.125" style="33" customWidth="1"/>
    <col min="10996" max="10996" width="15.5" style="33" customWidth="1"/>
    <col min="10997" max="10997" width="12.25" style="33" customWidth="1"/>
    <col min="10998" max="11246" width="9" style="33"/>
    <col min="11247" max="11247" width="4.875" style="33" customWidth="1"/>
    <col min="11248" max="11248" width="30.625" style="33" customWidth="1"/>
    <col min="11249" max="11249" width="17" style="33" customWidth="1"/>
    <col min="11250" max="11250" width="13.5" style="33" customWidth="1"/>
    <col min="11251" max="11251" width="32.125" style="33" customWidth="1"/>
    <col min="11252" max="11252" width="15.5" style="33" customWidth="1"/>
    <col min="11253" max="11253" width="12.25" style="33" customWidth="1"/>
    <col min="11254" max="11502" width="9" style="33"/>
    <col min="11503" max="11503" width="4.875" style="33" customWidth="1"/>
    <col min="11504" max="11504" width="30.625" style="33" customWidth="1"/>
    <col min="11505" max="11505" width="17" style="33" customWidth="1"/>
    <col min="11506" max="11506" width="13.5" style="33" customWidth="1"/>
    <col min="11507" max="11507" width="32.125" style="33" customWidth="1"/>
    <col min="11508" max="11508" width="15.5" style="33" customWidth="1"/>
    <col min="11509" max="11509" width="12.25" style="33" customWidth="1"/>
    <col min="11510" max="11758" width="9" style="33"/>
    <col min="11759" max="11759" width="4.875" style="33" customWidth="1"/>
    <col min="11760" max="11760" width="30.625" style="33" customWidth="1"/>
    <col min="11761" max="11761" width="17" style="33" customWidth="1"/>
    <col min="11762" max="11762" width="13.5" style="33" customWidth="1"/>
    <col min="11763" max="11763" width="32.125" style="33" customWidth="1"/>
    <col min="11764" max="11764" width="15.5" style="33" customWidth="1"/>
    <col min="11765" max="11765" width="12.25" style="33" customWidth="1"/>
    <col min="11766" max="12014" width="9" style="33"/>
    <col min="12015" max="12015" width="4.875" style="33" customWidth="1"/>
    <col min="12016" max="12016" width="30.625" style="33" customWidth="1"/>
    <col min="12017" max="12017" width="17" style="33" customWidth="1"/>
    <col min="12018" max="12018" width="13.5" style="33" customWidth="1"/>
    <col min="12019" max="12019" width="32.125" style="33" customWidth="1"/>
    <col min="12020" max="12020" width="15.5" style="33" customWidth="1"/>
    <col min="12021" max="12021" width="12.25" style="33" customWidth="1"/>
    <col min="12022" max="12270" width="9" style="33"/>
    <col min="12271" max="12271" width="4.875" style="33" customWidth="1"/>
    <col min="12272" max="12272" width="30.625" style="33" customWidth="1"/>
    <col min="12273" max="12273" width="17" style="33" customWidth="1"/>
    <col min="12274" max="12274" width="13.5" style="33" customWidth="1"/>
    <col min="12275" max="12275" width="32.125" style="33" customWidth="1"/>
    <col min="12276" max="12276" width="15.5" style="33" customWidth="1"/>
    <col min="12277" max="12277" width="12.25" style="33" customWidth="1"/>
    <col min="12278" max="12526" width="9" style="33"/>
    <col min="12527" max="12527" width="4.875" style="33" customWidth="1"/>
    <col min="12528" max="12528" width="30.625" style="33" customWidth="1"/>
    <col min="12529" max="12529" width="17" style="33" customWidth="1"/>
    <col min="12530" max="12530" width="13.5" style="33" customWidth="1"/>
    <col min="12531" max="12531" width="32.125" style="33" customWidth="1"/>
    <col min="12532" max="12532" width="15.5" style="33" customWidth="1"/>
    <col min="12533" max="12533" width="12.25" style="33" customWidth="1"/>
    <col min="12534" max="12782" width="9" style="33"/>
    <col min="12783" max="12783" width="4.875" style="33" customWidth="1"/>
    <col min="12784" max="12784" width="30.625" style="33" customWidth="1"/>
    <col min="12785" max="12785" width="17" style="33" customWidth="1"/>
    <col min="12786" max="12786" width="13.5" style="33" customWidth="1"/>
    <col min="12787" max="12787" width="32.125" style="33" customWidth="1"/>
    <col min="12788" max="12788" width="15.5" style="33" customWidth="1"/>
    <col min="12789" max="12789" width="12.25" style="33" customWidth="1"/>
    <col min="12790" max="13038" width="9" style="33"/>
    <col min="13039" max="13039" width="4.875" style="33" customWidth="1"/>
    <col min="13040" max="13040" width="30.625" style="33" customWidth="1"/>
    <col min="13041" max="13041" width="17" style="33" customWidth="1"/>
    <col min="13042" max="13042" width="13.5" style="33" customWidth="1"/>
    <col min="13043" max="13043" width="32.125" style="33" customWidth="1"/>
    <col min="13044" max="13044" width="15.5" style="33" customWidth="1"/>
    <col min="13045" max="13045" width="12.25" style="33" customWidth="1"/>
    <col min="13046" max="13294" width="9" style="33"/>
    <col min="13295" max="13295" width="4.875" style="33" customWidth="1"/>
    <col min="13296" max="13296" width="30.625" style="33" customWidth="1"/>
    <col min="13297" max="13297" width="17" style="33" customWidth="1"/>
    <col min="13298" max="13298" width="13.5" style="33" customWidth="1"/>
    <col min="13299" max="13299" width="32.125" style="33" customWidth="1"/>
    <col min="13300" max="13300" width="15.5" style="33" customWidth="1"/>
    <col min="13301" max="13301" width="12.25" style="33" customWidth="1"/>
    <col min="13302" max="13550" width="9" style="33"/>
    <col min="13551" max="13551" width="4.875" style="33" customWidth="1"/>
    <col min="13552" max="13552" width="30.625" style="33" customWidth="1"/>
    <col min="13553" max="13553" width="17" style="33" customWidth="1"/>
    <col min="13554" max="13554" width="13.5" style="33" customWidth="1"/>
    <col min="13555" max="13555" width="32.125" style="33" customWidth="1"/>
    <col min="13556" max="13556" width="15.5" style="33" customWidth="1"/>
    <col min="13557" max="13557" width="12.25" style="33" customWidth="1"/>
    <col min="13558" max="13806" width="9" style="33"/>
    <col min="13807" max="13807" width="4.875" style="33" customWidth="1"/>
    <col min="13808" max="13808" width="30.625" style="33" customWidth="1"/>
    <col min="13809" max="13809" width="17" style="33" customWidth="1"/>
    <col min="13810" max="13810" width="13.5" style="33" customWidth="1"/>
    <col min="13811" max="13811" width="32.125" style="33" customWidth="1"/>
    <col min="13812" max="13812" width="15.5" style="33" customWidth="1"/>
    <col min="13813" max="13813" width="12.25" style="33" customWidth="1"/>
    <col min="13814" max="14062" width="9" style="33"/>
    <col min="14063" max="14063" width="4.875" style="33" customWidth="1"/>
    <col min="14064" max="14064" width="30.625" style="33" customWidth="1"/>
    <col min="14065" max="14065" width="17" style="33" customWidth="1"/>
    <col min="14066" max="14066" width="13.5" style="33" customWidth="1"/>
    <col min="14067" max="14067" width="32.125" style="33" customWidth="1"/>
    <col min="14068" max="14068" width="15.5" style="33" customWidth="1"/>
    <col min="14069" max="14069" width="12.25" style="33" customWidth="1"/>
    <col min="14070" max="14318" width="9" style="33"/>
    <col min="14319" max="14319" width="4.875" style="33" customWidth="1"/>
    <col min="14320" max="14320" width="30.625" style="33" customWidth="1"/>
    <col min="14321" max="14321" width="17" style="33" customWidth="1"/>
    <col min="14322" max="14322" width="13.5" style="33" customWidth="1"/>
    <col min="14323" max="14323" width="32.125" style="33" customWidth="1"/>
    <col min="14324" max="14324" width="15.5" style="33" customWidth="1"/>
    <col min="14325" max="14325" width="12.25" style="33" customWidth="1"/>
    <col min="14326" max="14574" width="9" style="33"/>
    <col min="14575" max="14575" width="4.875" style="33" customWidth="1"/>
    <col min="14576" max="14576" width="30.625" style="33" customWidth="1"/>
    <col min="14577" max="14577" width="17" style="33" customWidth="1"/>
    <col min="14578" max="14578" width="13.5" style="33" customWidth="1"/>
    <col min="14579" max="14579" width="32.125" style="33" customWidth="1"/>
    <col min="14580" max="14580" width="15.5" style="33" customWidth="1"/>
    <col min="14581" max="14581" width="12.25" style="33" customWidth="1"/>
    <col min="14582" max="14830" width="9" style="33"/>
    <col min="14831" max="14831" width="4.875" style="33" customWidth="1"/>
    <col min="14832" max="14832" width="30.625" style="33" customWidth="1"/>
    <col min="14833" max="14833" width="17" style="33" customWidth="1"/>
    <col min="14834" max="14834" width="13.5" style="33" customWidth="1"/>
    <col min="14835" max="14835" width="32.125" style="33" customWidth="1"/>
    <col min="14836" max="14836" width="15.5" style="33" customWidth="1"/>
    <col min="14837" max="14837" width="12.25" style="33" customWidth="1"/>
    <col min="14838" max="15086" width="9" style="33"/>
    <col min="15087" max="15087" width="4.875" style="33" customWidth="1"/>
    <col min="15088" max="15088" width="30.625" style="33" customWidth="1"/>
    <col min="15089" max="15089" width="17" style="33" customWidth="1"/>
    <col min="15090" max="15090" width="13.5" style="33" customWidth="1"/>
    <col min="15091" max="15091" width="32.125" style="33" customWidth="1"/>
    <col min="15092" max="15092" width="15.5" style="33" customWidth="1"/>
    <col min="15093" max="15093" width="12.25" style="33" customWidth="1"/>
    <col min="15094" max="15342" width="9" style="33"/>
    <col min="15343" max="15343" width="4.875" style="33" customWidth="1"/>
    <col min="15344" max="15344" width="30.625" style="33" customWidth="1"/>
    <col min="15345" max="15345" width="17" style="33" customWidth="1"/>
    <col min="15346" max="15346" width="13.5" style="33" customWidth="1"/>
    <col min="15347" max="15347" width="32.125" style="33" customWidth="1"/>
    <col min="15348" max="15348" width="15.5" style="33" customWidth="1"/>
    <col min="15349" max="15349" width="12.25" style="33" customWidth="1"/>
    <col min="15350" max="15598" width="9" style="33"/>
    <col min="15599" max="15599" width="4.875" style="33" customWidth="1"/>
    <col min="15600" max="15600" width="30.625" style="33" customWidth="1"/>
    <col min="15601" max="15601" width="17" style="33" customWidth="1"/>
    <col min="15602" max="15602" width="13.5" style="33" customWidth="1"/>
    <col min="15603" max="15603" width="32.125" style="33" customWidth="1"/>
    <col min="15604" max="15604" width="15.5" style="33" customWidth="1"/>
    <col min="15605" max="15605" width="12.25" style="33" customWidth="1"/>
    <col min="15606" max="15854" width="9" style="33"/>
    <col min="15855" max="15855" width="4.875" style="33" customWidth="1"/>
    <col min="15856" max="15856" width="30.625" style="33" customWidth="1"/>
    <col min="15857" max="15857" width="17" style="33" customWidth="1"/>
    <col min="15858" max="15858" width="13.5" style="33" customWidth="1"/>
    <col min="15859" max="15859" width="32.125" style="33" customWidth="1"/>
    <col min="15860" max="15860" width="15.5" style="33" customWidth="1"/>
    <col min="15861" max="15861" width="12.25" style="33" customWidth="1"/>
    <col min="15862" max="16110" width="9" style="33"/>
    <col min="16111" max="16111" width="4.875" style="33" customWidth="1"/>
    <col min="16112" max="16112" width="30.625" style="33" customWidth="1"/>
    <col min="16113" max="16113" width="17" style="33" customWidth="1"/>
    <col min="16114" max="16114" width="13.5" style="33" customWidth="1"/>
    <col min="16115" max="16115" width="32.125" style="33" customWidth="1"/>
    <col min="16116" max="16116" width="15.5" style="33" customWidth="1"/>
    <col min="16117" max="16117" width="12.25" style="33" customWidth="1"/>
    <col min="16118" max="16384" width="9" style="33"/>
  </cols>
  <sheetData>
    <row r="1" spans="1:16" ht="21" customHeight="1">
      <c r="A1" s="431" t="s">
        <v>37</v>
      </c>
      <c r="B1" s="431"/>
      <c r="C1" s="431"/>
      <c r="D1" s="431"/>
      <c r="E1" s="431"/>
      <c r="F1" s="431"/>
      <c r="G1" s="431"/>
      <c r="H1" s="431"/>
      <c r="I1" s="431"/>
      <c r="J1" s="431"/>
      <c r="K1" s="431"/>
      <c r="L1" s="431"/>
      <c r="M1" s="431"/>
      <c r="N1" s="431"/>
    </row>
    <row r="2" spans="1:16" ht="23.25" customHeight="1">
      <c r="A2" s="430" t="s">
        <v>1295</v>
      </c>
      <c r="B2" s="430"/>
      <c r="C2" s="430"/>
      <c r="D2" s="430"/>
      <c r="E2" s="430"/>
      <c r="F2" s="430"/>
      <c r="G2" s="430"/>
      <c r="H2" s="430"/>
      <c r="I2" s="430"/>
      <c r="J2" s="430"/>
      <c r="K2" s="430"/>
      <c r="L2" s="430"/>
      <c r="M2" s="430"/>
      <c r="N2" s="430"/>
    </row>
    <row r="3" spans="1:16" ht="18" customHeight="1">
      <c r="A3" s="32"/>
      <c r="B3" s="163"/>
      <c r="C3" s="163"/>
      <c r="D3" s="163"/>
      <c r="E3" s="163"/>
      <c r="F3" s="264"/>
      <c r="G3" s="32"/>
      <c r="H3" s="32"/>
      <c r="I3" s="163"/>
      <c r="J3" s="163"/>
      <c r="K3" s="163"/>
      <c r="L3" s="163"/>
      <c r="M3" s="32"/>
      <c r="N3" s="360" t="s">
        <v>19</v>
      </c>
    </row>
    <row r="4" spans="1:16" ht="56.25">
      <c r="A4" s="361" t="s">
        <v>0</v>
      </c>
      <c r="B4" s="204" t="s">
        <v>216</v>
      </c>
      <c r="C4" s="204" t="s">
        <v>242</v>
      </c>
      <c r="D4" s="204" t="s">
        <v>243</v>
      </c>
      <c r="E4" s="204" t="s">
        <v>30</v>
      </c>
      <c r="F4" s="272" t="s">
        <v>244</v>
      </c>
      <c r="G4" s="2" t="s">
        <v>233</v>
      </c>
      <c r="H4" s="361" t="s">
        <v>1</v>
      </c>
      <c r="I4" s="204" t="s">
        <v>216</v>
      </c>
      <c r="J4" s="204" t="s">
        <v>242</v>
      </c>
      <c r="K4" s="204" t="s">
        <v>243</v>
      </c>
      <c r="L4" s="204" t="s">
        <v>30</v>
      </c>
      <c r="M4" s="1" t="s">
        <v>244</v>
      </c>
      <c r="N4" s="272" t="s">
        <v>233</v>
      </c>
    </row>
    <row r="5" spans="1:16" ht="15.75" customHeight="1">
      <c r="A5" s="361" t="s">
        <v>2</v>
      </c>
      <c r="B5" s="229">
        <f>B6+B30</f>
        <v>6642</v>
      </c>
      <c r="C5" s="229">
        <f>SUM(C6,C30)</f>
        <v>0</v>
      </c>
      <c r="D5" s="229">
        <f>SUM(D6,D30)</f>
        <v>4840</v>
      </c>
      <c r="E5" s="229">
        <f>E6+E30</f>
        <v>7659</v>
      </c>
      <c r="F5" s="362"/>
      <c r="G5" s="363"/>
      <c r="H5" s="361" t="s">
        <v>2</v>
      </c>
      <c r="I5" s="229">
        <f>I6+I30</f>
        <v>6642</v>
      </c>
      <c r="J5" s="229">
        <f>SUM(J6,J30)</f>
        <v>6642</v>
      </c>
      <c r="K5" s="229">
        <f>SUM(K6,K30)</f>
        <v>7649</v>
      </c>
      <c r="L5" s="229">
        <f>L6+L30</f>
        <v>7659</v>
      </c>
      <c r="M5" s="364"/>
      <c r="N5" s="272"/>
    </row>
    <row r="6" spans="1:16" ht="15.75" customHeight="1">
      <c r="A6" s="3" t="s">
        <v>3</v>
      </c>
      <c r="B6" s="229">
        <f>B7+B21</f>
        <v>120</v>
      </c>
      <c r="C6" s="229">
        <f>SUM(C7,C21)</f>
        <v>0</v>
      </c>
      <c r="D6" s="229">
        <f>SUM(D7,D21)</f>
        <v>0</v>
      </c>
      <c r="E6" s="229">
        <f>SUM(E7,E21)</f>
        <v>126</v>
      </c>
      <c r="F6" s="362" t="e">
        <f>E6/D6*100</f>
        <v>#DIV/0!</v>
      </c>
      <c r="G6" s="362"/>
      <c r="H6" s="3" t="s">
        <v>4</v>
      </c>
      <c r="I6" s="229">
        <f>SUM(I7:I29)</f>
        <v>6642</v>
      </c>
      <c r="J6" s="229">
        <f>SUM(J7:J29)</f>
        <v>6642</v>
      </c>
      <c r="K6" s="229">
        <f>SUM(K7:K29)</f>
        <v>7649</v>
      </c>
      <c r="L6" s="229">
        <f>SUM(L7:L29)</f>
        <v>6036</v>
      </c>
      <c r="M6" s="362">
        <f>L6/K6*100</f>
        <v>78.912276114524772</v>
      </c>
      <c r="N6" s="362">
        <v>6.9</v>
      </c>
      <c r="P6" s="417"/>
    </row>
    <row r="7" spans="1:16" ht="15.75" customHeight="1">
      <c r="A7" s="365" t="s">
        <v>69</v>
      </c>
      <c r="B7" s="230">
        <f>SUM(B8:B20)</f>
        <v>0</v>
      </c>
      <c r="C7" s="230">
        <f>SUM(C8:C20)</f>
        <v>0</v>
      </c>
      <c r="D7" s="230">
        <f>SUM(D8:D20)</f>
        <v>0</v>
      </c>
      <c r="E7" s="230">
        <f>SUM(E8:E20)</f>
        <v>0</v>
      </c>
      <c r="F7" s="366" t="e">
        <f t="shared" ref="F7:F28" si="0">E7/D7*100</f>
        <v>#DIV/0!</v>
      </c>
      <c r="G7" s="366"/>
      <c r="H7" s="73" t="s">
        <v>218</v>
      </c>
      <c r="I7" s="230">
        <v>1834</v>
      </c>
      <c r="J7" s="230">
        <v>1658</v>
      </c>
      <c r="K7" s="230">
        <v>1681</v>
      </c>
      <c r="L7" s="230">
        <v>1438</v>
      </c>
      <c r="M7" s="366">
        <f t="shared" ref="M7:M30" si="1">L7/K7*100</f>
        <v>85.544318857822716</v>
      </c>
      <c r="N7" s="366">
        <v>-15.3</v>
      </c>
      <c r="P7" s="417"/>
    </row>
    <row r="8" spans="1:16" ht="15.75" customHeight="1">
      <c r="A8" s="365" t="s">
        <v>5</v>
      </c>
      <c r="B8" s="230"/>
      <c r="C8" s="367"/>
      <c r="D8" s="367"/>
      <c r="E8" s="232"/>
      <c r="F8" s="366" t="e">
        <f t="shared" si="0"/>
        <v>#DIV/0!</v>
      </c>
      <c r="G8" s="366"/>
      <c r="H8" s="395" t="s">
        <v>1252</v>
      </c>
      <c r="I8" s="230"/>
      <c r="J8" s="367"/>
      <c r="K8" s="367"/>
      <c r="L8" s="232"/>
      <c r="M8" s="366" t="e">
        <f t="shared" si="1"/>
        <v>#DIV/0!</v>
      </c>
      <c r="N8" s="366"/>
      <c r="P8" s="417"/>
    </row>
    <row r="9" spans="1:16" ht="15.75" customHeight="1">
      <c r="A9" s="365" t="s">
        <v>8</v>
      </c>
      <c r="B9" s="230"/>
      <c r="C9" s="367"/>
      <c r="D9" s="367"/>
      <c r="E9" s="232"/>
      <c r="F9" s="366" t="e">
        <f t="shared" si="0"/>
        <v>#DIV/0!</v>
      </c>
      <c r="G9" s="366"/>
      <c r="H9" s="73" t="s">
        <v>1253</v>
      </c>
      <c r="I9" s="230">
        <v>14</v>
      </c>
      <c r="J9" s="367">
        <v>14</v>
      </c>
      <c r="K9" s="367">
        <v>14</v>
      </c>
      <c r="L9" s="232">
        <v>11</v>
      </c>
      <c r="M9" s="366">
        <f t="shared" si="1"/>
        <v>78.571428571428569</v>
      </c>
      <c r="N9" s="366">
        <v>37.5</v>
      </c>
      <c r="P9" s="417"/>
    </row>
    <row r="10" spans="1:16" ht="15.75" customHeight="1">
      <c r="A10" s="365" t="s">
        <v>9</v>
      </c>
      <c r="B10" s="230"/>
      <c r="C10" s="367"/>
      <c r="D10" s="367"/>
      <c r="E10" s="232"/>
      <c r="F10" s="366" t="e">
        <f t="shared" si="0"/>
        <v>#DIV/0!</v>
      </c>
      <c r="G10" s="366"/>
      <c r="H10" s="73" t="s">
        <v>1254</v>
      </c>
      <c r="I10" s="230">
        <v>307</v>
      </c>
      <c r="J10" s="367">
        <v>275</v>
      </c>
      <c r="K10" s="367">
        <v>275</v>
      </c>
      <c r="L10" s="232">
        <v>236</v>
      </c>
      <c r="M10" s="366">
        <f t="shared" si="1"/>
        <v>85.818181818181813</v>
      </c>
      <c r="N10" s="366">
        <v>-8.9</v>
      </c>
      <c r="P10" s="417"/>
    </row>
    <row r="11" spans="1:16" ht="15.75" customHeight="1">
      <c r="A11" s="365" t="s">
        <v>311</v>
      </c>
      <c r="B11" s="230"/>
      <c r="C11" s="367"/>
      <c r="D11" s="367"/>
      <c r="E11" s="232"/>
      <c r="F11" s="366" t="e">
        <f t="shared" si="0"/>
        <v>#DIV/0!</v>
      </c>
      <c r="G11" s="366"/>
      <c r="H11" s="73" t="s">
        <v>1255</v>
      </c>
      <c r="I11" s="230"/>
      <c r="J11" s="367"/>
      <c r="K11" s="367"/>
      <c r="L11" s="232"/>
      <c r="M11" s="366" t="e">
        <f t="shared" si="1"/>
        <v>#DIV/0!</v>
      </c>
      <c r="N11" s="366"/>
      <c r="P11" s="417"/>
    </row>
    <row r="12" spans="1:16" ht="15.75" customHeight="1">
      <c r="A12" s="365" t="s">
        <v>10</v>
      </c>
      <c r="B12" s="230"/>
      <c r="C12" s="367"/>
      <c r="D12" s="367"/>
      <c r="E12" s="232"/>
      <c r="F12" s="366" t="e">
        <f t="shared" si="0"/>
        <v>#DIV/0!</v>
      </c>
      <c r="G12" s="366"/>
      <c r="H12" s="73" t="s">
        <v>1256</v>
      </c>
      <c r="I12" s="230">
        <v>220</v>
      </c>
      <c r="J12" s="367">
        <v>260</v>
      </c>
      <c r="K12" s="367">
        <v>260</v>
      </c>
      <c r="L12" s="232">
        <v>250</v>
      </c>
      <c r="M12" s="366">
        <f t="shared" si="1"/>
        <v>96.15384615384616</v>
      </c>
      <c r="N12" s="366">
        <v>44.5</v>
      </c>
      <c r="P12" s="417"/>
    </row>
    <row r="13" spans="1:16" ht="15.75" customHeight="1">
      <c r="A13" s="365" t="s">
        <v>11</v>
      </c>
      <c r="B13" s="230"/>
      <c r="C13" s="367"/>
      <c r="D13" s="367"/>
      <c r="E13" s="232"/>
      <c r="F13" s="366" t="e">
        <f t="shared" si="0"/>
        <v>#DIV/0!</v>
      </c>
      <c r="G13" s="366"/>
      <c r="H13" s="73" t="s">
        <v>1257</v>
      </c>
      <c r="I13" s="230">
        <v>2251</v>
      </c>
      <c r="J13" s="367">
        <v>2093</v>
      </c>
      <c r="K13" s="367">
        <v>2304</v>
      </c>
      <c r="L13" s="232">
        <v>1958</v>
      </c>
      <c r="M13" s="366">
        <f t="shared" si="1"/>
        <v>84.982638888888886</v>
      </c>
      <c r="N13" s="366">
        <v>6.7</v>
      </c>
      <c r="P13" s="417"/>
    </row>
    <row r="14" spans="1:16" ht="15.75" customHeight="1">
      <c r="A14" s="365" t="s">
        <v>6</v>
      </c>
      <c r="B14" s="230"/>
      <c r="C14" s="367"/>
      <c r="D14" s="367"/>
      <c r="E14" s="232"/>
      <c r="F14" s="366" t="e">
        <f t="shared" si="0"/>
        <v>#DIV/0!</v>
      </c>
      <c r="G14" s="366"/>
      <c r="H14" s="73" t="s">
        <v>1258</v>
      </c>
      <c r="I14" s="230">
        <v>103</v>
      </c>
      <c r="J14" s="367">
        <v>136</v>
      </c>
      <c r="K14" s="367">
        <v>136</v>
      </c>
      <c r="L14" s="232">
        <v>115</v>
      </c>
      <c r="M14" s="366">
        <f t="shared" si="1"/>
        <v>84.558823529411768</v>
      </c>
      <c r="N14" s="366">
        <v>-20.100000000000001</v>
      </c>
      <c r="P14" s="417"/>
    </row>
    <row r="15" spans="1:16" ht="15.75" customHeight="1">
      <c r="A15" s="73" t="s">
        <v>12</v>
      </c>
      <c r="B15" s="230"/>
      <c r="C15" s="367"/>
      <c r="D15" s="367"/>
      <c r="E15" s="232"/>
      <c r="F15" s="366" t="e">
        <f t="shared" si="0"/>
        <v>#DIV/0!</v>
      </c>
      <c r="G15" s="366"/>
      <c r="H15" s="73" t="s">
        <v>1259</v>
      </c>
      <c r="I15" s="230">
        <v>22</v>
      </c>
      <c r="J15" s="367">
        <v>22</v>
      </c>
      <c r="K15" s="367">
        <v>131</v>
      </c>
      <c r="L15" s="232">
        <v>104</v>
      </c>
      <c r="M15" s="366">
        <f t="shared" si="1"/>
        <v>79.389312977099237</v>
      </c>
      <c r="N15" s="366">
        <v>38.700000000000003</v>
      </c>
      <c r="P15" s="417"/>
    </row>
    <row r="16" spans="1:16" ht="15.75" customHeight="1">
      <c r="A16" s="73" t="s">
        <v>118</v>
      </c>
      <c r="B16" s="230"/>
      <c r="C16" s="367"/>
      <c r="D16" s="367"/>
      <c r="E16" s="232"/>
      <c r="F16" s="366" t="e">
        <f t="shared" si="0"/>
        <v>#DIV/0!</v>
      </c>
      <c r="G16" s="366"/>
      <c r="H16" s="73" t="s">
        <v>1260</v>
      </c>
      <c r="I16" s="230">
        <v>858</v>
      </c>
      <c r="J16" s="367">
        <v>746</v>
      </c>
      <c r="K16" s="367">
        <v>1189</v>
      </c>
      <c r="L16" s="232">
        <v>594</v>
      </c>
      <c r="M16" s="366">
        <f t="shared" si="1"/>
        <v>49.95794785534062</v>
      </c>
      <c r="N16" s="366">
        <v>-23.2</v>
      </c>
      <c r="O16" s="416"/>
      <c r="P16" s="417"/>
    </row>
    <row r="17" spans="1:16" ht="15.75" customHeight="1">
      <c r="A17" s="365" t="s">
        <v>119</v>
      </c>
      <c r="B17" s="230"/>
      <c r="C17" s="367"/>
      <c r="D17" s="367"/>
      <c r="E17" s="232"/>
      <c r="F17" s="366" t="e">
        <f t="shared" si="0"/>
        <v>#DIV/0!</v>
      </c>
      <c r="G17" s="366"/>
      <c r="H17" s="73" t="s">
        <v>1261</v>
      </c>
      <c r="I17" s="230">
        <v>727</v>
      </c>
      <c r="J17" s="367">
        <v>1263</v>
      </c>
      <c r="K17" s="367">
        <v>1476</v>
      </c>
      <c r="L17" s="232">
        <v>1157</v>
      </c>
      <c r="M17" s="366">
        <f t="shared" si="1"/>
        <v>78.387533875338761</v>
      </c>
      <c r="N17" s="366">
        <v>102.3</v>
      </c>
      <c r="P17" s="417"/>
    </row>
    <row r="18" spans="1:16" ht="15.75" customHeight="1">
      <c r="A18" s="365" t="s">
        <v>312</v>
      </c>
      <c r="B18" s="230"/>
      <c r="C18" s="367"/>
      <c r="D18" s="367"/>
      <c r="E18" s="232"/>
      <c r="F18" s="366" t="e">
        <f t="shared" si="0"/>
        <v>#DIV/0!</v>
      </c>
      <c r="G18" s="366"/>
      <c r="H18" s="73" t="s">
        <v>1262</v>
      </c>
      <c r="I18" s="231"/>
      <c r="J18" s="231"/>
      <c r="K18" s="231"/>
      <c r="L18" s="231"/>
      <c r="M18" s="366" t="e">
        <f t="shared" si="1"/>
        <v>#DIV/0!</v>
      </c>
      <c r="N18" s="366"/>
      <c r="P18" s="417"/>
    </row>
    <row r="19" spans="1:16" ht="15.75" customHeight="1">
      <c r="A19" s="365" t="s">
        <v>313</v>
      </c>
      <c r="B19" s="230"/>
      <c r="C19" s="230"/>
      <c r="D19" s="230"/>
      <c r="E19" s="230"/>
      <c r="F19" s="366" t="e">
        <f t="shared" si="0"/>
        <v>#DIV/0!</v>
      </c>
      <c r="G19" s="366"/>
      <c r="H19" s="73" t="s">
        <v>1263</v>
      </c>
      <c r="I19" s="230">
        <v>14</v>
      </c>
      <c r="J19" s="367">
        <v>14</v>
      </c>
      <c r="K19" s="367">
        <v>20</v>
      </c>
      <c r="L19" s="232">
        <v>17</v>
      </c>
      <c r="M19" s="366">
        <f t="shared" si="1"/>
        <v>85</v>
      </c>
      <c r="N19" s="366">
        <v>13.3</v>
      </c>
      <c r="P19" s="417"/>
    </row>
    <row r="20" spans="1:16" ht="15.75" customHeight="1">
      <c r="A20" s="73" t="s">
        <v>1184</v>
      </c>
      <c r="B20" s="230"/>
      <c r="C20" s="367"/>
      <c r="D20" s="367"/>
      <c r="E20" s="232"/>
      <c r="F20" s="366" t="e">
        <f t="shared" si="0"/>
        <v>#DIV/0!</v>
      </c>
      <c r="G20" s="366"/>
      <c r="H20" s="73" t="s">
        <v>1264</v>
      </c>
      <c r="I20" s="231"/>
      <c r="J20" s="231"/>
      <c r="K20" s="231"/>
      <c r="L20" s="231"/>
      <c r="M20" s="366" t="e">
        <f t="shared" si="1"/>
        <v>#DIV/0!</v>
      </c>
      <c r="N20" s="366"/>
      <c r="P20" s="417"/>
    </row>
    <row r="21" spans="1:16" ht="15.75" customHeight="1">
      <c r="A21" s="365" t="s">
        <v>269</v>
      </c>
      <c r="B21" s="230">
        <f>SUM(B22:B28)</f>
        <v>120</v>
      </c>
      <c r="C21" s="230">
        <f>SUM(C22:C28)</f>
        <v>0</v>
      </c>
      <c r="D21" s="230">
        <f>SUM(D22:D28)</f>
        <v>0</v>
      </c>
      <c r="E21" s="232">
        <f>SUM(E22:E28)</f>
        <v>126</v>
      </c>
      <c r="F21" s="366" t="e">
        <f t="shared" si="0"/>
        <v>#DIV/0!</v>
      </c>
      <c r="G21" s="366">
        <v>-84.4</v>
      </c>
      <c r="H21" s="73" t="s">
        <v>1265</v>
      </c>
      <c r="I21" s="230"/>
      <c r="J21" s="367"/>
      <c r="K21" s="367"/>
      <c r="L21" s="232"/>
      <c r="M21" s="366" t="e">
        <f t="shared" si="1"/>
        <v>#DIV/0!</v>
      </c>
      <c r="N21" s="366"/>
      <c r="P21" s="417"/>
    </row>
    <row r="22" spans="1:16" ht="15.75" customHeight="1">
      <c r="A22" s="24" t="s">
        <v>7</v>
      </c>
      <c r="B22" s="230"/>
      <c r="C22" s="367"/>
      <c r="D22" s="367"/>
      <c r="E22" s="232"/>
      <c r="F22" s="366" t="e">
        <f t="shared" si="0"/>
        <v>#DIV/0!</v>
      </c>
      <c r="G22" s="366"/>
      <c r="H22" s="73" t="s">
        <v>1266</v>
      </c>
      <c r="I22" s="230"/>
      <c r="J22" s="367"/>
      <c r="K22" s="367"/>
      <c r="L22" s="232"/>
      <c r="M22" s="366" t="e">
        <f t="shared" si="1"/>
        <v>#DIV/0!</v>
      </c>
      <c r="N22" s="366"/>
      <c r="P22" s="417"/>
    </row>
    <row r="23" spans="1:16" ht="15.75" customHeight="1">
      <c r="A23" s="24" t="s">
        <v>13</v>
      </c>
      <c r="B23" s="230"/>
      <c r="C23" s="182"/>
      <c r="D23" s="182"/>
      <c r="E23" s="232"/>
      <c r="F23" s="366" t="e">
        <f t="shared" si="0"/>
        <v>#DIV/0!</v>
      </c>
      <c r="G23" s="366"/>
      <c r="H23" s="73" t="s">
        <v>1267</v>
      </c>
      <c r="I23" s="230">
        <v>82</v>
      </c>
      <c r="J23" s="182">
        <v>135</v>
      </c>
      <c r="K23" s="182">
        <v>135</v>
      </c>
      <c r="L23" s="232">
        <v>134</v>
      </c>
      <c r="M23" s="366">
        <f t="shared" si="1"/>
        <v>99.259259259259252</v>
      </c>
      <c r="N23" s="366">
        <v>39.6</v>
      </c>
      <c r="P23" s="417"/>
    </row>
    <row r="24" spans="1:16" ht="15.75" customHeight="1">
      <c r="A24" s="24" t="s">
        <v>14</v>
      </c>
      <c r="B24" s="230"/>
      <c r="C24" s="182"/>
      <c r="D24" s="182"/>
      <c r="E24" s="232"/>
      <c r="F24" s="366" t="e">
        <f t="shared" si="0"/>
        <v>#DIV/0!</v>
      </c>
      <c r="G24" s="366"/>
      <c r="H24" s="73" t="s">
        <v>1268</v>
      </c>
      <c r="I24" s="230"/>
      <c r="J24" s="182"/>
      <c r="K24" s="182"/>
      <c r="L24" s="232"/>
      <c r="M24" s="366" t="e">
        <f t="shared" si="1"/>
        <v>#DIV/0!</v>
      </c>
      <c r="N24" s="366"/>
      <c r="P24" s="417"/>
    </row>
    <row r="25" spans="1:16" ht="15.75" customHeight="1">
      <c r="A25" s="24" t="s">
        <v>44</v>
      </c>
      <c r="B25" s="230">
        <v>120</v>
      </c>
      <c r="C25" s="182"/>
      <c r="D25" s="182"/>
      <c r="E25" s="232">
        <v>126</v>
      </c>
      <c r="F25" s="366" t="e">
        <f t="shared" si="0"/>
        <v>#DIV/0!</v>
      </c>
      <c r="G25" s="366">
        <v>-84.4</v>
      </c>
      <c r="H25" s="73" t="s">
        <v>882</v>
      </c>
      <c r="I25" s="230">
        <v>26</v>
      </c>
      <c r="J25" s="182">
        <v>26</v>
      </c>
      <c r="K25" s="182">
        <v>28</v>
      </c>
      <c r="L25" s="231">
        <v>22</v>
      </c>
      <c r="M25" s="366">
        <f t="shared" si="1"/>
        <v>78.571428571428569</v>
      </c>
      <c r="N25" s="366" t="s">
        <v>1274</v>
      </c>
      <c r="P25" s="417"/>
    </row>
    <row r="26" spans="1:16" ht="15.75" customHeight="1">
      <c r="A26" s="24" t="s">
        <v>931</v>
      </c>
      <c r="B26" s="230"/>
      <c r="C26" s="182"/>
      <c r="D26" s="182"/>
      <c r="E26" s="232"/>
      <c r="F26" s="366"/>
      <c r="G26" s="366"/>
      <c r="H26" s="73" t="s">
        <v>1269</v>
      </c>
      <c r="I26" s="230">
        <v>184</v>
      </c>
      <c r="J26" s="182"/>
      <c r="K26" s="182"/>
      <c r="L26" s="232"/>
      <c r="M26" s="366" t="e">
        <f t="shared" si="1"/>
        <v>#DIV/0!</v>
      </c>
      <c r="N26" s="366"/>
      <c r="P26" s="417"/>
    </row>
    <row r="27" spans="1:16" ht="15.75" customHeight="1">
      <c r="A27" s="24" t="s">
        <v>191</v>
      </c>
      <c r="B27" s="232"/>
      <c r="C27" s="232"/>
      <c r="D27" s="232"/>
      <c r="E27" s="232"/>
      <c r="F27" s="366" t="e">
        <f t="shared" si="0"/>
        <v>#DIV/0!</v>
      </c>
      <c r="G27" s="368"/>
      <c r="H27" s="73" t="s">
        <v>1087</v>
      </c>
      <c r="I27" s="230"/>
      <c r="J27" s="231"/>
      <c r="K27" s="231"/>
      <c r="L27" s="231"/>
      <c r="M27" s="366" t="e">
        <f t="shared" si="1"/>
        <v>#DIV/0!</v>
      </c>
      <c r="N27" s="369"/>
      <c r="P27" s="417"/>
    </row>
    <row r="28" spans="1:16" ht="15.75" customHeight="1">
      <c r="A28" s="24" t="s">
        <v>15</v>
      </c>
      <c r="B28" s="232"/>
      <c r="C28" s="232"/>
      <c r="D28" s="232"/>
      <c r="E28" s="232"/>
      <c r="F28" s="366" t="e">
        <f t="shared" si="0"/>
        <v>#DIV/0!</v>
      </c>
      <c r="G28" s="368"/>
      <c r="H28" s="73" t="s">
        <v>1270</v>
      </c>
      <c r="I28" s="231"/>
      <c r="J28" s="231"/>
      <c r="K28" s="231"/>
      <c r="M28" s="366" t="e">
        <f t="shared" si="1"/>
        <v>#DIV/0!</v>
      </c>
      <c r="N28" s="369"/>
      <c r="P28" s="417"/>
    </row>
    <row r="29" spans="1:16" ht="15.75" customHeight="1">
      <c r="A29" s="368"/>
      <c r="B29" s="231"/>
      <c r="C29" s="231"/>
      <c r="D29" s="231"/>
      <c r="E29" s="231"/>
      <c r="F29" s="370"/>
      <c r="G29" s="368"/>
      <c r="H29" s="73" t="s">
        <v>1271</v>
      </c>
      <c r="I29" s="231"/>
      <c r="J29" s="231"/>
      <c r="K29" s="231"/>
      <c r="L29" s="231"/>
      <c r="M29" s="366" t="e">
        <f t="shared" si="1"/>
        <v>#DIV/0!</v>
      </c>
      <c r="N29" s="369"/>
      <c r="P29" s="417"/>
    </row>
    <row r="30" spans="1:16" ht="15.75" customHeight="1">
      <c r="A30" s="3" t="s">
        <v>17</v>
      </c>
      <c r="B30" s="229">
        <f>SUM(B31:B35,B38)</f>
        <v>6522</v>
      </c>
      <c r="C30" s="229">
        <f t="shared" ref="C30:E30" si="2">SUM(C31:C35,C38)</f>
        <v>0</v>
      </c>
      <c r="D30" s="229">
        <f t="shared" si="2"/>
        <v>4840</v>
      </c>
      <c r="E30" s="229">
        <f t="shared" si="2"/>
        <v>7533</v>
      </c>
      <c r="F30" s="288" t="s">
        <v>40</v>
      </c>
      <c r="G30" s="352" t="s">
        <v>40</v>
      </c>
      <c r="H30" s="3" t="s">
        <v>18</v>
      </c>
      <c r="I30" s="229">
        <f t="shared" ref="I30:K30" si="3">SUM(I31:I33,I36:I37)</f>
        <v>0</v>
      </c>
      <c r="J30" s="229">
        <f t="shared" si="3"/>
        <v>0</v>
      </c>
      <c r="K30" s="229">
        <f t="shared" si="3"/>
        <v>0</v>
      </c>
      <c r="L30" s="229">
        <f>SUM(L31:L33,L36:L37)</f>
        <v>1623</v>
      </c>
      <c r="M30" s="366" t="e">
        <f t="shared" si="1"/>
        <v>#DIV/0!</v>
      </c>
      <c r="N30" s="288" t="s">
        <v>40</v>
      </c>
    </row>
    <row r="31" spans="1:16" ht="15.75" customHeight="1">
      <c r="A31" s="371" t="s">
        <v>314</v>
      </c>
      <c r="B31" s="232">
        <v>3829</v>
      </c>
      <c r="C31" s="273"/>
      <c r="D31" s="273">
        <v>4840</v>
      </c>
      <c r="E31" s="232">
        <v>4840</v>
      </c>
      <c r="F31" s="366">
        <f t="shared" ref="F31" si="4">E31/D31*100</f>
        <v>100</v>
      </c>
      <c r="G31" s="24"/>
      <c r="H31" s="371" t="s">
        <v>317</v>
      </c>
      <c r="I31" s="232"/>
      <c r="J31" s="273"/>
      <c r="K31" s="273"/>
      <c r="L31" s="232">
        <v>5</v>
      </c>
      <c r="M31" s="372"/>
      <c r="N31" s="369"/>
    </row>
    <row r="32" spans="1:16" ht="15.75" customHeight="1">
      <c r="A32" s="371" t="s">
        <v>316</v>
      </c>
      <c r="B32" s="232"/>
      <c r="C32" s="273"/>
      <c r="D32" s="273"/>
      <c r="E32" s="232"/>
      <c r="F32" s="366"/>
      <c r="G32" s="24"/>
      <c r="H32" s="371" t="s">
        <v>318</v>
      </c>
      <c r="I32" s="232"/>
      <c r="J32" s="273"/>
      <c r="K32" s="273"/>
      <c r="L32" s="232"/>
      <c r="M32" s="372"/>
      <c r="N32" s="369"/>
    </row>
    <row r="33" spans="1:14" ht="15.75" customHeight="1">
      <c r="A33" s="371" t="s">
        <v>1185</v>
      </c>
      <c r="B33" s="232">
        <v>2628</v>
      </c>
      <c r="C33" s="232"/>
      <c r="D33" s="232"/>
      <c r="E33" s="232">
        <v>2628</v>
      </c>
      <c r="F33" s="366"/>
      <c r="G33" s="24"/>
      <c r="H33" s="371" t="s">
        <v>70</v>
      </c>
      <c r="I33" s="232"/>
      <c r="J33" s="232">
        <f t="shared" ref="J33:K33" si="5">SUM(J34:J35)</f>
        <v>0</v>
      </c>
      <c r="K33" s="232">
        <f t="shared" si="5"/>
        <v>0</v>
      </c>
      <c r="L33" s="232">
        <f>SUM(L34:L35)</f>
        <v>0</v>
      </c>
      <c r="M33" s="372"/>
      <c r="N33" s="369"/>
    </row>
    <row r="34" spans="1:14" ht="15.75" customHeight="1">
      <c r="A34" s="371" t="s">
        <v>38</v>
      </c>
      <c r="B34" s="231"/>
      <c r="C34" s="231"/>
      <c r="D34" s="231"/>
      <c r="E34" s="231"/>
      <c r="F34" s="366"/>
      <c r="G34" s="24"/>
      <c r="H34" s="371" t="s">
        <v>71</v>
      </c>
      <c r="I34" s="232"/>
      <c r="J34" s="273"/>
      <c r="K34" s="273"/>
      <c r="L34" s="232"/>
      <c r="M34" s="372"/>
      <c r="N34" s="369"/>
    </row>
    <row r="35" spans="1:14" ht="15.75" customHeight="1">
      <c r="A35" s="371" t="s">
        <v>357</v>
      </c>
      <c r="B35" s="232">
        <f t="shared" ref="B35:D35" si="6">SUM(B36:B37)</f>
        <v>0</v>
      </c>
      <c r="C35" s="232">
        <f t="shared" si="6"/>
        <v>0</v>
      </c>
      <c r="D35" s="232">
        <f t="shared" si="6"/>
        <v>0</v>
      </c>
      <c r="E35" s="232">
        <f>SUM(E36:E37)</f>
        <v>0</v>
      </c>
      <c r="F35" s="366"/>
      <c r="G35" s="24"/>
      <c r="H35" s="371" t="s">
        <v>99</v>
      </c>
      <c r="I35" s="232"/>
      <c r="J35" s="232"/>
      <c r="K35" s="232"/>
      <c r="L35" s="232"/>
      <c r="M35" s="372"/>
      <c r="N35" s="369"/>
    </row>
    <row r="36" spans="1:14" ht="15.75" customHeight="1">
      <c r="A36" s="371" t="s">
        <v>358</v>
      </c>
      <c r="B36" s="232"/>
      <c r="C36" s="273"/>
      <c r="D36" s="273"/>
      <c r="E36" s="232"/>
      <c r="F36" s="366"/>
      <c r="G36" s="24"/>
      <c r="H36" s="371" t="s">
        <v>1186</v>
      </c>
      <c r="I36" s="232"/>
      <c r="J36" s="273"/>
      <c r="K36" s="273"/>
      <c r="L36" s="232">
        <v>1370</v>
      </c>
      <c r="M36" s="372"/>
      <c r="N36" s="369"/>
    </row>
    <row r="37" spans="1:14" ht="15.75" customHeight="1">
      <c r="A37" s="371" t="s">
        <v>359</v>
      </c>
      <c r="B37" s="182"/>
      <c r="C37" s="182"/>
      <c r="D37" s="182"/>
      <c r="E37" s="232"/>
      <c r="F37" s="366"/>
      <c r="G37" s="24"/>
      <c r="H37" s="371" t="s">
        <v>393</v>
      </c>
      <c r="I37" s="232"/>
      <c r="J37" s="273"/>
      <c r="K37" s="273"/>
      <c r="L37" s="232">
        <v>248</v>
      </c>
      <c r="M37" s="372"/>
      <c r="N37" s="369"/>
    </row>
    <row r="38" spans="1:14" ht="15.75" customHeight="1">
      <c r="A38" s="371" t="s">
        <v>39</v>
      </c>
      <c r="B38" s="182">
        <v>65</v>
      </c>
      <c r="C38" s="273"/>
      <c r="D38" s="273"/>
      <c r="E38" s="232">
        <v>65</v>
      </c>
      <c r="F38" s="366"/>
      <c r="G38" s="24"/>
      <c r="H38" s="371"/>
      <c r="I38" s="182"/>
      <c r="J38" s="182"/>
      <c r="K38" s="182"/>
      <c r="L38" s="232"/>
      <c r="M38" s="372"/>
      <c r="N38" s="369"/>
    </row>
    <row r="39" spans="1:14" ht="15.75" customHeight="1">
      <c r="A39" s="371"/>
      <c r="B39" s="182"/>
      <c r="C39" s="273"/>
      <c r="D39" s="273"/>
      <c r="E39" s="232"/>
      <c r="F39" s="366"/>
      <c r="G39" s="368"/>
      <c r="H39" s="371"/>
      <c r="I39" s="273"/>
      <c r="J39" s="273"/>
      <c r="K39" s="273"/>
      <c r="L39" s="232"/>
      <c r="M39" s="372"/>
      <c r="N39" s="370"/>
    </row>
    <row r="40" spans="1:14" ht="15.75" customHeight="1">
      <c r="A40" s="371"/>
      <c r="B40" s="182"/>
      <c r="C40" s="231"/>
      <c r="D40" s="231"/>
      <c r="E40" s="231"/>
      <c r="F40" s="370"/>
      <c r="G40" s="368"/>
      <c r="H40" s="371"/>
      <c r="I40" s="231"/>
      <c r="J40" s="231"/>
      <c r="K40" s="231"/>
      <c r="L40" s="231"/>
      <c r="M40" s="368"/>
      <c r="N40" s="370"/>
    </row>
    <row r="41" spans="1:14" ht="15.75" customHeight="1">
      <c r="A41" s="368"/>
      <c r="B41" s="231"/>
      <c r="C41" s="231"/>
      <c r="D41" s="231"/>
      <c r="E41" s="231"/>
      <c r="F41" s="370"/>
      <c r="G41" s="368"/>
      <c r="H41" s="371"/>
      <c r="I41" s="231"/>
      <c r="J41" s="231"/>
      <c r="K41" s="231"/>
      <c r="L41" s="231"/>
      <c r="M41" s="368"/>
      <c r="N41" s="370"/>
    </row>
    <row r="42" spans="1:14" s="72" customFormat="1" ht="86.25" customHeight="1">
      <c r="A42" s="432" t="s">
        <v>1216</v>
      </c>
      <c r="B42" s="432"/>
      <c r="C42" s="432"/>
      <c r="D42" s="432"/>
      <c r="E42" s="432"/>
      <c r="F42" s="432"/>
      <c r="G42" s="432"/>
      <c r="H42" s="432"/>
      <c r="I42" s="432"/>
      <c r="J42" s="432"/>
      <c r="K42" s="432"/>
      <c r="L42" s="432"/>
      <c r="M42" s="432"/>
      <c r="N42" s="432"/>
    </row>
  </sheetData>
  <mergeCells count="3">
    <mergeCell ref="A2:N2"/>
    <mergeCell ref="A1:N1"/>
    <mergeCell ref="A42:N42"/>
  </mergeCells>
  <phoneticPr fontId="1" type="noConversion"/>
  <printOptions horizontalCentered="1"/>
  <pageMargins left="0.44" right="0.45" top="0.39370078740157483" bottom="0" header="0.15748031496062992" footer="0.31496062992125984"/>
  <pageSetup paperSize="9" scale="67" fitToWidth="0" orientation="landscape" blackAndWhite="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552"/>
  <sheetViews>
    <sheetView showZeros="0" zoomScaleNormal="100" workbookViewId="0">
      <selection activeCell="D8" sqref="D8"/>
    </sheetView>
  </sheetViews>
  <sheetFormatPr defaultColWidth="21.5" defaultRowHeight="21.95" customHeight="1"/>
  <cols>
    <col min="1" max="1" width="48.125" style="4" customWidth="1"/>
    <col min="2" max="2" width="16.875" style="226" customWidth="1"/>
    <col min="3" max="16384" width="21.5" style="4"/>
  </cols>
  <sheetData>
    <row r="1" spans="1:2" ht="21.95" customHeight="1">
      <c r="A1" s="431" t="s">
        <v>211</v>
      </c>
      <c r="B1" s="431"/>
    </row>
    <row r="2" spans="1:2" s="5" customFormat="1" ht="21.95" customHeight="1">
      <c r="A2" s="433" t="s">
        <v>1296</v>
      </c>
      <c r="B2" s="433"/>
    </row>
    <row r="3" spans="1:2" s="5" customFormat="1" ht="18.75" customHeight="1">
      <c r="A3" s="68"/>
      <c r="B3" s="223"/>
    </row>
    <row r="4" spans="1:2" ht="24" customHeight="1">
      <c r="A4" s="434" t="s">
        <v>212</v>
      </c>
      <c r="B4" s="434"/>
    </row>
    <row r="5" spans="1:2" ht="21" customHeight="1">
      <c r="A5" s="20" t="s">
        <v>213</v>
      </c>
      <c r="B5" s="224" t="s">
        <v>214</v>
      </c>
    </row>
    <row r="6" spans="1:2" ht="21" customHeight="1">
      <c r="A6" s="71" t="s">
        <v>215</v>
      </c>
      <c r="B6" s="358">
        <f>B7+B114+B107+B177+B209+B284+B335+B364+B383+B473+B518+B533</f>
        <v>6036</v>
      </c>
    </row>
    <row r="7" spans="1:2" ht="21" customHeight="1">
      <c r="A7" s="186" t="s">
        <v>850</v>
      </c>
      <c r="B7" s="274">
        <v>1438</v>
      </c>
    </row>
    <row r="8" spans="1:2" ht="21" customHeight="1">
      <c r="A8" s="184" t="s">
        <v>192</v>
      </c>
      <c r="B8" s="225">
        <v>18</v>
      </c>
    </row>
    <row r="9" spans="1:2" ht="21" customHeight="1">
      <c r="A9" s="184" t="s">
        <v>120</v>
      </c>
      <c r="B9" s="225"/>
    </row>
    <row r="10" spans="1:2" ht="21" customHeight="1">
      <c r="A10" s="184" t="s">
        <v>439</v>
      </c>
      <c r="B10" s="225"/>
    </row>
    <row r="11" spans="1:2" ht="21" customHeight="1">
      <c r="A11" s="184" t="s">
        <v>440</v>
      </c>
      <c r="B11" s="225"/>
    </row>
    <row r="12" spans="1:2" ht="21" customHeight="1">
      <c r="A12" s="184" t="s">
        <v>441</v>
      </c>
      <c r="B12" s="225"/>
    </row>
    <row r="13" spans="1:2" ht="21" customHeight="1">
      <c r="A13" s="184" t="s">
        <v>442</v>
      </c>
      <c r="B13" s="225">
        <v>18</v>
      </c>
    </row>
    <row r="14" spans="1:2" ht="21" customHeight="1">
      <c r="A14" s="184" t="s">
        <v>443</v>
      </c>
      <c r="B14" s="225"/>
    </row>
    <row r="15" spans="1:2" ht="21" customHeight="1">
      <c r="A15" s="184" t="s">
        <v>444</v>
      </c>
      <c r="B15" s="225"/>
    </row>
    <row r="16" spans="1:2" ht="21" customHeight="1">
      <c r="A16" s="184" t="s">
        <v>120</v>
      </c>
      <c r="B16" s="225"/>
    </row>
    <row r="17" spans="1:2" ht="21" customHeight="1">
      <c r="A17" s="184" t="s">
        <v>439</v>
      </c>
      <c r="B17" s="225"/>
    </row>
    <row r="18" spans="1:2" ht="21" customHeight="1">
      <c r="A18" s="184" t="s">
        <v>445</v>
      </c>
      <c r="B18" s="225"/>
    </row>
    <row r="19" spans="1:2" ht="21" customHeight="1">
      <c r="A19" s="184" t="s">
        <v>446</v>
      </c>
      <c r="B19" s="225"/>
    </row>
    <row r="20" spans="1:2" ht="36.75" customHeight="1">
      <c r="A20" s="184" t="s">
        <v>447</v>
      </c>
      <c r="B20" s="225"/>
    </row>
    <row r="21" spans="1:2" ht="21.95" customHeight="1">
      <c r="A21" s="184" t="s">
        <v>443</v>
      </c>
      <c r="B21" s="225"/>
    </row>
    <row r="22" spans="1:2" ht="21.95" customHeight="1">
      <c r="A22" s="184" t="s">
        <v>448</v>
      </c>
      <c r="B22" s="225">
        <v>1189</v>
      </c>
    </row>
    <row r="23" spans="1:2" ht="21.95" customHeight="1">
      <c r="A23" s="184" t="s">
        <v>120</v>
      </c>
      <c r="B23" s="225">
        <v>1115</v>
      </c>
    </row>
    <row r="24" spans="1:2" ht="21.95" customHeight="1">
      <c r="A24" s="184" t="s">
        <v>439</v>
      </c>
      <c r="B24" s="225">
        <v>74</v>
      </c>
    </row>
    <row r="25" spans="1:2" ht="21.95" customHeight="1">
      <c r="A25" s="184" t="s">
        <v>449</v>
      </c>
      <c r="B25" s="225"/>
    </row>
    <row r="26" spans="1:2" ht="21.95" customHeight="1">
      <c r="A26" s="184" t="s">
        <v>450</v>
      </c>
      <c r="B26" s="225"/>
    </row>
    <row r="27" spans="1:2" ht="21.95" customHeight="1">
      <c r="A27" s="184" t="s">
        <v>443</v>
      </c>
      <c r="B27" s="225"/>
    </row>
    <row r="28" spans="1:2" ht="21.95" customHeight="1">
      <c r="A28" s="184" t="s">
        <v>451</v>
      </c>
      <c r="B28" s="225"/>
    </row>
    <row r="29" spans="1:2" ht="21.95" customHeight="1">
      <c r="A29" s="184" t="s">
        <v>120</v>
      </c>
      <c r="B29" s="225"/>
    </row>
    <row r="30" spans="1:2" ht="21.95" customHeight="1">
      <c r="A30" s="184" t="s">
        <v>439</v>
      </c>
      <c r="B30" s="225"/>
    </row>
    <row r="31" spans="1:2" ht="21.95" customHeight="1">
      <c r="A31" s="184" t="s">
        <v>452</v>
      </c>
      <c r="B31" s="225"/>
    </row>
    <row r="32" spans="1:2" ht="21.95" customHeight="1">
      <c r="A32" s="184" t="s">
        <v>443</v>
      </c>
      <c r="B32" s="225"/>
    </row>
    <row r="33" spans="1:2" ht="21.95" customHeight="1">
      <c r="A33" s="184" t="s">
        <v>453</v>
      </c>
      <c r="B33" s="225"/>
    </row>
    <row r="34" spans="1:2" ht="21.95" customHeight="1">
      <c r="A34" s="184" t="s">
        <v>120</v>
      </c>
      <c r="B34" s="225"/>
    </row>
    <row r="35" spans="1:2" ht="21.95" customHeight="1">
      <c r="A35" s="184" t="s">
        <v>439</v>
      </c>
      <c r="B35" s="225"/>
    </row>
    <row r="36" spans="1:2" ht="21.95" customHeight="1">
      <c r="A36" s="184" t="s">
        <v>454</v>
      </c>
      <c r="B36" s="225"/>
    </row>
    <row r="37" spans="1:2" ht="21.95" customHeight="1">
      <c r="A37" s="184" t="s">
        <v>455</v>
      </c>
      <c r="B37" s="225"/>
    </row>
    <row r="38" spans="1:2" ht="21.95" customHeight="1">
      <c r="A38" s="184" t="s">
        <v>456</v>
      </c>
      <c r="B38" s="225"/>
    </row>
    <row r="39" spans="1:2" ht="21.95" customHeight="1">
      <c r="A39" s="184" t="s">
        <v>443</v>
      </c>
      <c r="B39" s="225"/>
    </row>
    <row r="40" spans="1:2" ht="21.95" customHeight="1">
      <c r="A40" s="184" t="s">
        <v>457</v>
      </c>
      <c r="B40" s="225">
        <v>4</v>
      </c>
    </row>
    <row r="41" spans="1:2" ht="21.95" customHeight="1">
      <c r="A41" s="184" t="s">
        <v>120</v>
      </c>
      <c r="B41" s="225">
        <v>3</v>
      </c>
    </row>
    <row r="42" spans="1:2" ht="21.95" customHeight="1">
      <c r="A42" s="184" t="s">
        <v>439</v>
      </c>
      <c r="B42" s="225">
        <v>1</v>
      </c>
    </row>
    <row r="43" spans="1:2" ht="21.95" customHeight="1">
      <c r="A43" s="184" t="s">
        <v>443</v>
      </c>
      <c r="B43" s="225"/>
    </row>
    <row r="44" spans="1:2" ht="21.95" customHeight="1">
      <c r="A44" s="184" t="s">
        <v>458</v>
      </c>
      <c r="B44" s="225"/>
    </row>
    <row r="45" spans="1:2" ht="21.95" customHeight="1">
      <c r="A45" s="184" t="s">
        <v>459</v>
      </c>
      <c r="B45" s="225">
        <v>29</v>
      </c>
    </row>
    <row r="46" spans="1:2" ht="21.95" customHeight="1">
      <c r="A46" s="184" t="s">
        <v>439</v>
      </c>
      <c r="B46" s="225">
        <v>10</v>
      </c>
    </row>
    <row r="47" spans="1:2" ht="21.95" customHeight="1">
      <c r="A47" s="184" t="s">
        <v>1275</v>
      </c>
      <c r="B47" s="225">
        <v>19</v>
      </c>
    </row>
    <row r="48" spans="1:2" ht="21.95" customHeight="1">
      <c r="A48" s="184" t="s">
        <v>460</v>
      </c>
      <c r="B48" s="225"/>
    </row>
    <row r="49" spans="1:2" ht="21.95" customHeight="1">
      <c r="A49" s="184" t="s">
        <v>461</v>
      </c>
      <c r="B49" s="225"/>
    </row>
    <row r="50" spans="1:2" ht="21.95" customHeight="1">
      <c r="A50" s="184" t="s">
        <v>462</v>
      </c>
      <c r="B50" s="225"/>
    </row>
    <row r="51" spans="1:2" ht="21.95" customHeight="1">
      <c r="A51" s="184" t="s">
        <v>463</v>
      </c>
      <c r="B51" s="225"/>
    </row>
    <row r="52" spans="1:2" ht="21.95" customHeight="1">
      <c r="A52" s="184" t="s">
        <v>120</v>
      </c>
      <c r="B52" s="225"/>
    </row>
    <row r="53" spans="1:2" ht="21.95" customHeight="1">
      <c r="A53" s="184" t="s">
        <v>439</v>
      </c>
      <c r="B53" s="225"/>
    </row>
    <row r="54" spans="1:2" ht="21.95" customHeight="1">
      <c r="A54" s="184" t="s">
        <v>464</v>
      </c>
      <c r="B54" s="225"/>
    </row>
    <row r="55" spans="1:2" ht="21.95" customHeight="1">
      <c r="A55" s="184" t="s">
        <v>465</v>
      </c>
      <c r="B55" s="225"/>
    </row>
    <row r="56" spans="1:2" ht="21.95" customHeight="1">
      <c r="A56" s="184" t="s">
        <v>466</v>
      </c>
      <c r="B56" s="225">
        <v>4</v>
      </c>
    </row>
    <row r="57" spans="1:2" ht="21.95" customHeight="1">
      <c r="A57" s="184" t="s">
        <v>120</v>
      </c>
      <c r="B57" s="225">
        <v>4</v>
      </c>
    </row>
    <row r="58" spans="1:2" ht="21.95" customHeight="1">
      <c r="A58" s="184" t="s">
        <v>439</v>
      </c>
      <c r="B58" s="225"/>
    </row>
    <row r="59" spans="1:2" ht="21.95" customHeight="1">
      <c r="A59" s="184" t="s">
        <v>467</v>
      </c>
      <c r="B59" s="225"/>
    </row>
    <row r="60" spans="1:2" ht="21.95" customHeight="1">
      <c r="A60" s="184" t="s">
        <v>443</v>
      </c>
      <c r="B60" s="225"/>
    </row>
    <row r="61" spans="1:2" ht="21.95" customHeight="1">
      <c r="A61" s="184" t="s">
        <v>468</v>
      </c>
      <c r="B61" s="225"/>
    </row>
    <row r="62" spans="1:2" ht="21.95" customHeight="1">
      <c r="A62" s="184" t="s">
        <v>120</v>
      </c>
      <c r="B62" s="225"/>
    </row>
    <row r="63" spans="1:2" ht="21.95" customHeight="1">
      <c r="A63" s="184" t="s">
        <v>439</v>
      </c>
      <c r="B63" s="225"/>
    </row>
    <row r="64" spans="1:2" ht="21.95" customHeight="1">
      <c r="A64" s="184" t="s">
        <v>469</v>
      </c>
      <c r="B64" s="225"/>
    </row>
    <row r="65" spans="1:2" ht="21.95" customHeight="1">
      <c r="A65" s="184" t="s">
        <v>443</v>
      </c>
      <c r="B65" s="225"/>
    </row>
    <row r="66" spans="1:2" ht="21.95" customHeight="1">
      <c r="A66" s="184" t="s">
        <v>470</v>
      </c>
      <c r="B66" s="225"/>
    </row>
    <row r="67" spans="1:2" ht="21.95" customHeight="1">
      <c r="A67" s="184" t="s">
        <v>120</v>
      </c>
      <c r="B67" s="225"/>
    </row>
    <row r="68" spans="1:2" ht="21.95" customHeight="1">
      <c r="A68" s="184" t="s">
        <v>471</v>
      </c>
      <c r="B68" s="225"/>
    </row>
    <row r="69" spans="1:2" ht="21.95" customHeight="1">
      <c r="A69" s="184" t="s">
        <v>443</v>
      </c>
      <c r="B69" s="225"/>
    </row>
    <row r="70" spans="1:2" ht="21.95" customHeight="1">
      <c r="A70" s="184" t="s">
        <v>472</v>
      </c>
      <c r="B70" s="225"/>
    </row>
    <row r="71" spans="1:2" ht="21.95" customHeight="1">
      <c r="A71" s="184" t="s">
        <v>120</v>
      </c>
      <c r="B71" s="225"/>
    </row>
    <row r="72" spans="1:2" ht="21.95" customHeight="1">
      <c r="A72" s="184" t="s">
        <v>473</v>
      </c>
      <c r="B72" s="225"/>
    </row>
    <row r="73" spans="1:2" ht="21.95" customHeight="1">
      <c r="A73" s="184" t="s">
        <v>474</v>
      </c>
      <c r="B73" s="225">
        <v>11</v>
      </c>
    </row>
    <row r="74" spans="1:2" ht="21.95" customHeight="1">
      <c r="A74" s="184" t="s">
        <v>120</v>
      </c>
      <c r="B74" s="225">
        <v>11</v>
      </c>
    </row>
    <row r="75" spans="1:2" ht="21.95" customHeight="1">
      <c r="A75" s="184" t="s">
        <v>439</v>
      </c>
      <c r="B75" s="225"/>
    </row>
    <row r="76" spans="1:2" ht="21.95" customHeight="1">
      <c r="A76" s="184" t="s">
        <v>475</v>
      </c>
      <c r="B76" s="225"/>
    </row>
    <row r="77" spans="1:2" ht="21.95" customHeight="1">
      <c r="A77" s="184" t="s">
        <v>476</v>
      </c>
      <c r="B77" s="225">
        <v>82</v>
      </c>
    </row>
    <row r="78" spans="1:2" ht="21.95" customHeight="1">
      <c r="A78" s="184" t="s">
        <v>120</v>
      </c>
      <c r="B78" s="225"/>
    </row>
    <row r="79" spans="1:2" ht="21.95" customHeight="1">
      <c r="A79" s="184" t="s">
        <v>439</v>
      </c>
      <c r="B79" s="225">
        <v>22</v>
      </c>
    </row>
    <row r="80" spans="1:2" ht="21.95" customHeight="1">
      <c r="A80" s="184" t="s">
        <v>443</v>
      </c>
      <c r="B80" s="225"/>
    </row>
    <row r="81" spans="1:2" ht="21.95" customHeight="1">
      <c r="A81" s="184" t="s">
        <v>1276</v>
      </c>
      <c r="B81" s="225">
        <v>60</v>
      </c>
    </row>
    <row r="82" spans="1:2" ht="21.95" customHeight="1">
      <c r="A82" s="184" t="s">
        <v>477</v>
      </c>
      <c r="B82" s="225"/>
    </row>
    <row r="83" spans="1:2" ht="21.95" customHeight="1">
      <c r="A83" s="184" t="s">
        <v>478</v>
      </c>
      <c r="B83" s="225">
        <v>76</v>
      </c>
    </row>
    <row r="84" spans="1:2" ht="21.95" customHeight="1">
      <c r="A84" s="184" t="s">
        <v>120</v>
      </c>
      <c r="B84" s="225">
        <v>73</v>
      </c>
    </row>
    <row r="85" spans="1:2" ht="21.95" customHeight="1">
      <c r="A85" s="184" t="s">
        <v>439</v>
      </c>
      <c r="B85" s="225">
        <v>3</v>
      </c>
    </row>
    <row r="86" spans="1:2" ht="21.95" customHeight="1">
      <c r="A86" s="184" t="s">
        <v>479</v>
      </c>
      <c r="B86" s="225"/>
    </row>
    <row r="87" spans="1:2" ht="21.95" customHeight="1">
      <c r="A87" s="184" t="s">
        <v>443</v>
      </c>
      <c r="B87" s="225"/>
    </row>
    <row r="88" spans="1:2" ht="21.95" customHeight="1">
      <c r="A88" s="184" t="s">
        <v>480</v>
      </c>
      <c r="B88" s="225">
        <v>25</v>
      </c>
    </row>
    <row r="89" spans="1:2" ht="21.95" customHeight="1">
      <c r="A89" s="184" t="s">
        <v>120</v>
      </c>
      <c r="B89" s="225"/>
    </row>
    <row r="90" spans="1:2" ht="21.95" customHeight="1">
      <c r="A90" s="184" t="s">
        <v>439</v>
      </c>
      <c r="B90" s="225">
        <v>25</v>
      </c>
    </row>
    <row r="91" spans="1:2" ht="21.95" customHeight="1">
      <c r="A91" s="184" t="s">
        <v>481</v>
      </c>
      <c r="B91" s="225"/>
    </row>
    <row r="92" spans="1:2" ht="21.95" customHeight="1">
      <c r="A92" s="184" t="s">
        <v>443</v>
      </c>
      <c r="B92" s="225"/>
    </row>
    <row r="93" spans="1:2" ht="21.95" customHeight="1">
      <c r="A93" s="184" t="s">
        <v>482</v>
      </c>
      <c r="B93" s="225"/>
    </row>
    <row r="94" spans="1:2" ht="21.95" customHeight="1">
      <c r="A94" s="184" t="s">
        <v>483</v>
      </c>
      <c r="B94" s="225"/>
    </row>
    <row r="95" spans="1:2" ht="21.95" customHeight="1">
      <c r="A95" s="184" t="s">
        <v>120</v>
      </c>
      <c r="B95" s="225"/>
    </row>
    <row r="96" spans="1:2" ht="21.95" customHeight="1">
      <c r="A96" s="184" t="s">
        <v>439</v>
      </c>
      <c r="B96" s="225"/>
    </row>
    <row r="97" spans="1:2" ht="21.95" customHeight="1">
      <c r="A97" s="184" t="s">
        <v>443</v>
      </c>
      <c r="B97" s="225"/>
    </row>
    <row r="98" spans="1:2" ht="21.95" customHeight="1">
      <c r="A98" s="184" t="s">
        <v>484</v>
      </c>
      <c r="B98" s="225"/>
    </row>
    <row r="99" spans="1:2" ht="21.95" customHeight="1">
      <c r="A99" s="184" t="s">
        <v>120</v>
      </c>
      <c r="B99" s="225"/>
    </row>
    <row r="100" spans="1:2" ht="21.95" customHeight="1">
      <c r="A100" s="184" t="s">
        <v>439</v>
      </c>
      <c r="B100" s="225"/>
    </row>
    <row r="101" spans="1:2" ht="21.95" customHeight="1">
      <c r="A101" s="184" t="s">
        <v>485</v>
      </c>
      <c r="B101" s="225"/>
    </row>
    <row r="102" spans="1:2" ht="21.95" customHeight="1">
      <c r="A102" s="184" t="s">
        <v>443</v>
      </c>
      <c r="B102" s="225"/>
    </row>
    <row r="103" spans="1:2" ht="21.95" customHeight="1">
      <c r="A103" s="184" t="s">
        <v>486</v>
      </c>
      <c r="B103" s="225">
        <v>1</v>
      </c>
    </row>
    <row r="104" spans="1:2" ht="21.95" customHeight="1">
      <c r="A104" s="184" t="s">
        <v>439</v>
      </c>
      <c r="B104" s="225">
        <v>1</v>
      </c>
    </row>
    <row r="105" spans="1:2" ht="21.95" customHeight="1">
      <c r="A105" s="184" t="s">
        <v>487</v>
      </c>
      <c r="B105" s="225"/>
    </row>
    <row r="106" spans="1:2" ht="21.95" customHeight="1">
      <c r="A106" s="184" t="s">
        <v>488</v>
      </c>
      <c r="B106" s="225"/>
    </row>
    <row r="107" spans="1:2" ht="21.95" customHeight="1">
      <c r="A107" s="186" t="s">
        <v>852</v>
      </c>
      <c r="B107" s="274">
        <v>11</v>
      </c>
    </row>
    <row r="108" spans="1:2" ht="21.95" customHeight="1">
      <c r="A108" s="184" t="s">
        <v>489</v>
      </c>
      <c r="B108" s="225">
        <v>11</v>
      </c>
    </row>
    <row r="109" spans="1:2" ht="21.95" customHeight="1">
      <c r="A109" s="184" t="s">
        <v>490</v>
      </c>
      <c r="B109" s="225">
        <v>4</v>
      </c>
    </row>
    <row r="110" spans="1:2" ht="21.95" customHeight="1">
      <c r="A110" s="184" t="s">
        <v>491</v>
      </c>
      <c r="B110" s="225"/>
    </row>
    <row r="111" spans="1:2" ht="21.95" customHeight="1">
      <c r="A111" s="184" t="s">
        <v>492</v>
      </c>
      <c r="B111" s="225"/>
    </row>
    <row r="112" spans="1:2" ht="21.95" customHeight="1">
      <c r="A112" s="184" t="s">
        <v>493</v>
      </c>
      <c r="B112" s="225">
        <v>7</v>
      </c>
    </row>
    <row r="113" spans="1:2" ht="21.95" customHeight="1">
      <c r="A113" s="184" t="s">
        <v>494</v>
      </c>
      <c r="B113" s="225"/>
    </row>
    <row r="114" spans="1:2" ht="21.95" customHeight="1">
      <c r="A114" s="186" t="s">
        <v>854</v>
      </c>
      <c r="B114" s="275">
        <v>236</v>
      </c>
    </row>
    <row r="115" spans="1:2" ht="21.95" customHeight="1">
      <c r="A115" s="184" t="s">
        <v>495</v>
      </c>
      <c r="B115" s="225"/>
    </row>
    <row r="116" spans="1:2" ht="21.95" customHeight="1">
      <c r="A116" s="184" t="s">
        <v>496</v>
      </c>
      <c r="B116" s="225"/>
    </row>
    <row r="117" spans="1:2" ht="21.95" customHeight="1">
      <c r="A117" s="184" t="s">
        <v>497</v>
      </c>
      <c r="B117" s="225"/>
    </row>
    <row r="118" spans="1:2" ht="21.95" customHeight="1">
      <c r="A118" s="184" t="s">
        <v>120</v>
      </c>
      <c r="B118" s="225"/>
    </row>
    <row r="119" spans="1:2" ht="21.95" customHeight="1">
      <c r="A119" s="184" t="s">
        <v>439</v>
      </c>
      <c r="B119" s="225"/>
    </row>
    <row r="120" spans="1:2" ht="21.95" customHeight="1">
      <c r="A120" s="184" t="s">
        <v>498</v>
      </c>
      <c r="B120" s="225"/>
    </row>
    <row r="121" spans="1:2" ht="21.95" customHeight="1">
      <c r="A121" s="184" t="s">
        <v>499</v>
      </c>
      <c r="B121" s="225"/>
    </row>
    <row r="122" spans="1:2" ht="21.95" customHeight="1">
      <c r="A122" s="184" t="s">
        <v>500</v>
      </c>
      <c r="B122" s="225"/>
    </row>
    <row r="123" spans="1:2" ht="21.95" customHeight="1">
      <c r="A123" s="184" t="s">
        <v>501</v>
      </c>
      <c r="B123" s="225">
        <v>1</v>
      </c>
    </row>
    <row r="124" spans="1:2" ht="21.95" customHeight="1">
      <c r="A124" s="184" t="s">
        <v>502</v>
      </c>
      <c r="B124" s="225">
        <v>2</v>
      </c>
    </row>
    <row r="125" spans="1:2" ht="21.95" customHeight="1">
      <c r="A125" s="184" t="s">
        <v>120</v>
      </c>
      <c r="B125" s="225"/>
    </row>
    <row r="126" spans="1:2" ht="21.95" customHeight="1">
      <c r="A126" s="184" t="s">
        <v>439</v>
      </c>
      <c r="B126" s="225"/>
    </row>
    <row r="127" spans="1:2" ht="21.95" customHeight="1">
      <c r="A127" s="418" t="s">
        <v>503</v>
      </c>
      <c r="B127" s="419">
        <v>2</v>
      </c>
    </row>
    <row r="128" spans="1:2" ht="21.95" customHeight="1">
      <c r="A128" s="184" t="s">
        <v>504</v>
      </c>
      <c r="B128" s="225"/>
    </row>
    <row r="129" spans="1:2" ht="21.95" customHeight="1">
      <c r="A129" s="184" t="s">
        <v>505</v>
      </c>
      <c r="B129" s="225"/>
    </row>
    <row r="130" spans="1:2" ht="21.95" customHeight="1">
      <c r="A130" s="184" t="s">
        <v>506</v>
      </c>
      <c r="B130" s="225"/>
    </row>
    <row r="131" spans="1:2" ht="21.95" customHeight="1">
      <c r="A131" s="184" t="s">
        <v>507</v>
      </c>
      <c r="B131" s="225"/>
    </row>
    <row r="132" spans="1:2" ht="21.95" customHeight="1">
      <c r="A132" s="184" t="s">
        <v>508</v>
      </c>
      <c r="B132" s="225"/>
    </row>
    <row r="133" spans="1:2" ht="21.95" customHeight="1">
      <c r="A133" s="184" t="s">
        <v>443</v>
      </c>
      <c r="B133" s="225"/>
    </row>
    <row r="134" spans="1:2" ht="21.95" customHeight="1">
      <c r="A134" s="184" t="s">
        <v>509</v>
      </c>
      <c r="B134" s="225"/>
    </row>
    <row r="135" spans="1:2" ht="21.95" customHeight="1">
      <c r="A135" s="184" t="s">
        <v>1277</v>
      </c>
      <c r="B135" s="225">
        <v>233</v>
      </c>
    </row>
    <row r="136" spans="1:2" ht="21.95" customHeight="1">
      <c r="A136" s="184" t="s">
        <v>1278</v>
      </c>
      <c r="B136" s="225">
        <v>233</v>
      </c>
    </row>
    <row r="137" spans="1:2" ht="21.95" customHeight="1">
      <c r="A137" s="186" t="s">
        <v>856</v>
      </c>
      <c r="B137" s="274"/>
    </row>
    <row r="138" spans="1:2" ht="21.95" customHeight="1">
      <c r="A138" s="184" t="s">
        <v>510</v>
      </c>
      <c r="B138" s="225"/>
    </row>
    <row r="139" spans="1:2" ht="21.95" customHeight="1">
      <c r="A139" s="184" t="s">
        <v>120</v>
      </c>
      <c r="B139" s="225"/>
    </row>
    <row r="140" spans="1:2" ht="21.95" customHeight="1">
      <c r="A140" s="184" t="s">
        <v>439</v>
      </c>
      <c r="B140" s="225"/>
    </row>
    <row r="141" spans="1:2" ht="21.95" customHeight="1">
      <c r="A141" s="184" t="s">
        <v>479</v>
      </c>
      <c r="B141" s="225"/>
    </row>
    <row r="142" spans="1:2" ht="21.95" customHeight="1">
      <c r="A142" s="184" t="s">
        <v>511</v>
      </c>
      <c r="B142" s="225"/>
    </row>
    <row r="143" spans="1:2" ht="21.95" customHeight="1">
      <c r="A143" s="184" t="s">
        <v>512</v>
      </c>
      <c r="B143" s="225"/>
    </row>
    <row r="144" spans="1:2" ht="21.95" customHeight="1">
      <c r="A144" s="184" t="s">
        <v>513</v>
      </c>
      <c r="B144" s="225"/>
    </row>
    <row r="145" spans="1:2" ht="21.95" customHeight="1">
      <c r="A145" s="184" t="s">
        <v>514</v>
      </c>
      <c r="B145" s="225"/>
    </row>
    <row r="146" spans="1:2" ht="21.95" customHeight="1">
      <c r="A146" s="184" t="s">
        <v>515</v>
      </c>
      <c r="B146" s="225"/>
    </row>
    <row r="147" spans="1:2" ht="21.95" customHeight="1">
      <c r="A147" s="184" t="s">
        <v>516</v>
      </c>
      <c r="B147" s="225"/>
    </row>
    <row r="148" spans="1:2" ht="21.95" customHeight="1">
      <c r="A148" s="184" t="s">
        <v>517</v>
      </c>
      <c r="B148" s="225"/>
    </row>
    <row r="149" spans="1:2" ht="21.95" customHeight="1">
      <c r="A149" s="184" t="s">
        <v>518</v>
      </c>
      <c r="B149" s="225"/>
    </row>
    <row r="150" spans="1:2" ht="21.95" customHeight="1">
      <c r="A150" s="184" t="s">
        <v>519</v>
      </c>
      <c r="B150" s="225"/>
    </row>
    <row r="151" spans="1:2" ht="21.95" customHeight="1">
      <c r="A151" s="184" t="s">
        <v>520</v>
      </c>
      <c r="B151" s="225"/>
    </row>
    <row r="152" spans="1:2" ht="21.95" customHeight="1">
      <c r="A152" s="184" t="s">
        <v>521</v>
      </c>
      <c r="B152" s="225"/>
    </row>
    <row r="153" spans="1:2" ht="21.95" customHeight="1">
      <c r="A153" s="184" t="s">
        <v>522</v>
      </c>
      <c r="B153" s="225"/>
    </row>
    <row r="154" spans="1:2" ht="21.95" customHeight="1">
      <c r="A154" s="184" t="s">
        <v>523</v>
      </c>
      <c r="B154" s="225"/>
    </row>
    <row r="155" spans="1:2" ht="21.95" customHeight="1">
      <c r="A155" s="184" t="s">
        <v>524</v>
      </c>
      <c r="B155" s="225"/>
    </row>
    <row r="156" spans="1:2" ht="21.95" customHeight="1">
      <c r="A156" s="184" t="s">
        <v>525</v>
      </c>
      <c r="B156" s="225"/>
    </row>
    <row r="157" spans="1:2" ht="21.95" customHeight="1">
      <c r="A157" s="184" t="s">
        <v>526</v>
      </c>
      <c r="B157" s="225"/>
    </row>
    <row r="158" spans="1:2" ht="21.95" customHeight="1">
      <c r="A158" s="184" t="s">
        <v>527</v>
      </c>
      <c r="B158" s="225"/>
    </row>
    <row r="159" spans="1:2" ht="21.95" customHeight="1">
      <c r="A159" s="184" t="s">
        <v>528</v>
      </c>
      <c r="B159" s="225"/>
    </row>
    <row r="160" spans="1:2" ht="21.95" customHeight="1">
      <c r="A160" s="184" t="s">
        <v>529</v>
      </c>
      <c r="B160" s="225"/>
    </row>
    <row r="161" spans="1:2" ht="21.95" customHeight="1">
      <c r="A161" s="184" t="s">
        <v>530</v>
      </c>
      <c r="B161" s="225"/>
    </row>
    <row r="162" spans="1:2" ht="21.95" customHeight="1">
      <c r="A162" s="184" t="s">
        <v>531</v>
      </c>
      <c r="B162" s="225"/>
    </row>
    <row r="163" spans="1:2" ht="21.95" customHeight="1">
      <c r="A163" s="184" t="s">
        <v>532</v>
      </c>
      <c r="B163" s="225"/>
    </row>
    <row r="164" spans="1:2" ht="21.95" customHeight="1">
      <c r="A164" s="184" t="s">
        <v>533</v>
      </c>
      <c r="B164" s="225"/>
    </row>
    <row r="165" spans="1:2" ht="21.95" customHeight="1">
      <c r="A165" s="184" t="s">
        <v>534</v>
      </c>
      <c r="B165" s="225"/>
    </row>
    <row r="166" spans="1:2" ht="21.95" customHeight="1">
      <c r="A166" s="186" t="s">
        <v>858</v>
      </c>
      <c r="B166" s="274"/>
    </row>
    <row r="167" spans="1:2" ht="21.95" customHeight="1">
      <c r="A167" s="184" t="s">
        <v>535</v>
      </c>
      <c r="B167" s="225"/>
    </row>
    <row r="168" spans="1:2" ht="21.95" customHeight="1">
      <c r="A168" s="184" t="s">
        <v>120</v>
      </c>
      <c r="B168" s="225"/>
    </row>
    <row r="169" spans="1:2" ht="21.95" customHeight="1">
      <c r="A169" s="184" t="s">
        <v>439</v>
      </c>
      <c r="B169" s="225"/>
    </row>
    <row r="170" spans="1:2" ht="21.95" customHeight="1">
      <c r="A170" s="184" t="s">
        <v>479</v>
      </c>
      <c r="B170" s="225"/>
    </row>
    <row r="171" spans="1:2" ht="21.95" customHeight="1">
      <c r="A171" s="184" t="s">
        <v>536</v>
      </c>
      <c r="B171" s="225"/>
    </row>
    <row r="172" spans="1:2" ht="21.95" customHeight="1">
      <c r="A172" s="184" t="s">
        <v>537</v>
      </c>
      <c r="B172" s="225"/>
    </row>
    <row r="173" spans="1:2" ht="21.95" customHeight="1">
      <c r="A173" s="184" t="s">
        <v>538</v>
      </c>
      <c r="B173" s="225"/>
    </row>
    <row r="174" spans="1:2" ht="21.95" customHeight="1">
      <c r="A174" s="184" t="s">
        <v>539</v>
      </c>
      <c r="B174" s="225"/>
    </row>
    <row r="175" spans="1:2" ht="21.95" customHeight="1">
      <c r="A175" s="184" t="s">
        <v>540</v>
      </c>
      <c r="B175" s="225"/>
    </row>
    <row r="176" spans="1:2" ht="21.95" customHeight="1">
      <c r="A176" s="184" t="s">
        <v>541</v>
      </c>
      <c r="B176" s="225"/>
    </row>
    <row r="177" spans="1:2" ht="21.95" customHeight="1">
      <c r="A177" s="186" t="s">
        <v>860</v>
      </c>
      <c r="B177" s="274">
        <v>250</v>
      </c>
    </row>
    <row r="178" spans="1:2" ht="21.95" customHeight="1">
      <c r="A178" s="184" t="s">
        <v>542</v>
      </c>
      <c r="B178" s="225">
        <v>198</v>
      </c>
    </row>
    <row r="179" spans="1:2" ht="21.95" customHeight="1">
      <c r="A179" s="184" t="s">
        <v>120</v>
      </c>
      <c r="B179" s="225"/>
    </row>
    <row r="180" spans="1:2" ht="21.95" customHeight="1">
      <c r="A180" s="184" t="s">
        <v>439</v>
      </c>
      <c r="B180" s="225"/>
    </row>
    <row r="181" spans="1:2" ht="21.95" customHeight="1">
      <c r="A181" s="184" t="s">
        <v>543</v>
      </c>
      <c r="B181" s="225"/>
    </row>
    <row r="182" spans="1:2" ht="21.95" customHeight="1">
      <c r="A182" s="184" t="s">
        <v>544</v>
      </c>
      <c r="B182" s="225"/>
    </row>
    <row r="183" spans="1:2" ht="21.95" customHeight="1">
      <c r="A183" s="184" t="s">
        <v>545</v>
      </c>
      <c r="B183" s="225"/>
    </row>
    <row r="184" spans="1:2" ht="21.95" customHeight="1">
      <c r="A184" s="184" t="s">
        <v>546</v>
      </c>
      <c r="B184" s="225"/>
    </row>
    <row r="185" spans="1:2" ht="21.95" customHeight="1">
      <c r="A185" s="184" t="s">
        <v>547</v>
      </c>
      <c r="B185" s="225">
        <v>198</v>
      </c>
    </row>
    <row r="186" spans="1:2" ht="21.95" customHeight="1">
      <c r="A186" s="184" t="s">
        <v>548</v>
      </c>
      <c r="B186" s="225"/>
    </row>
    <row r="187" spans="1:2" ht="21.95" customHeight="1">
      <c r="A187" s="184" t="s">
        <v>549</v>
      </c>
      <c r="B187" s="225"/>
    </row>
    <row r="188" spans="1:2" ht="21.95" customHeight="1">
      <c r="A188" s="184" t="s">
        <v>550</v>
      </c>
      <c r="B188" s="225"/>
    </row>
    <row r="189" spans="1:2" ht="21.95" customHeight="1">
      <c r="A189" s="184" t="s">
        <v>551</v>
      </c>
      <c r="B189" s="225"/>
    </row>
    <row r="190" spans="1:2" ht="21.95" customHeight="1">
      <c r="A190" s="184" t="s">
        <v>552</v>
      </c>
      <c r="B190" s="225"/>
    </row>
    <row r="191" spans="1:2" ht="21.95" customHeight="1">
      <c r="A191" s="184" t="s">
        <v>553</v>
      </c>
      <c r="B191" s="225"/>
    </row>
    <row r="192" spans="1:2" ht="21.95" customHeight="1">
      <c r="A192" s="184" t="s">
        <v>554</v>
      </c>
      <c r="B192" s="225"/>
    </row>
    <row r="193" spans="1:2" ht="21.95" customHeight="1">
      <c r="A193" s="184" t="s">
        <v>555</v>
      </c>
      <c r="B193" s="225"/>
    </row>
    <row r="194" spans="1:2" ht="21.95" customHeight="1">
      <c r="A194" s="184" t="s">
        <v>556</v>
      </c>
      <c r="B194" s="225">
        <v>52</v>
      </c>
    </row>
    <row r="195" spans="1:2" ht="21.95" customHeight="1">
      <c r="A195" s="184" t="s">
        <v>439</v>
      </c>
      <c r="B195" s="225"/>
    </row>
    <row r="196" spans="1:2" ht="21.95" customHeight="1">
      <c r="A196" s="184" t="s">
        <v>557</v>
      </c>
      <c r="B196" s="225"/>
    </row>
    <row r="197" spans="1:2" ht="21.95" customHeight="1">
      <c r="A197" s="184" t="s">
        <v>558</v>
      </c>
      <c r="B197" s="225"/>
    </row>
    <row r="198" spans="1:2" ht="21.95" customHeight="1">
      <c r="A198" s="184" t="s">
        <v>559</v>
      </c>
      <c r="B198" s="225"/>
    </row>
    <row r="199" spans="1:2" ht="21.95" customHeight="1">
      <c r="A199" s="184" t="s">
        <v>560</v>
      </c>
      <c r="B199" s="225">
        <v>52</v>
      </c>
    </row>
    <row r="200" spans="1:2" ht="21.95" customHeight="1">
      <c r="A200" s="184" t="s">
        <v>561</v>
      </c>
      <c r="B200" s="225"/>
    </row>
    <row r="201" spans="1:2" ht="21.95" customHeight="1">
      <c r="A201" s="184" t="s">
        <v>562</v>
      </c>
      <c r="B201" s="225"/>
    </row>
    <row r="202" spans="1:2" ht="21.95" customHeight="1">
      <c r="A202" s="184" t="s">
        <v>563</v>
      </c>
      <c r="B202" s="225"/>
    </row>
    <row r="203" spans="1:2" ht="21.95" customHeight="1">
      <c r="A203" s="184" t="s">
        <v>564</v>
      </c>
      <c r="B203" s="225"/>
    </row>
    <row r="204" spans="1:2" ht="21.95" customHeight="1">
      <c r="A204" s="184" t="s">
        <v>565</v>
      </c>
      <c r="B204" s="225"/>
    </row>
    <row r="205" spans="1:2" ht="21.95" customHeight="1">
      <c r="A205" s="184" t="s">
        <v>566</v>
      </c>
      <c r="B205" s="225"/>
    </row>
    <row r="206" spans="1:2" ht="21.95" customHeight="1">
      <c r="A206" s="184" t="s">
        <v>567</v>
      </c>
      <c r="B206" s="225"/>
    </row>
    <row r="207" spans="1:2" ht="21.95" customHeight="1">
      <c r="A207" s="184" t="s">
        <v>568</v>
      </c>
      <c r="B207" s="225"/>
    </row>
    <row r="208" spans="1:2" ht="21.95" customHeight="1">
      <c r="A208" s="184" t="s">
        <v>569</v>
      </c>
      <c r="B208" s="225"/>
    </row>
    <row r="209" spans="1:2" ht="21.95" customHeight="1">
      <c r="A209" s="186" t="s">
        <v>862</v>
      </c>
      <c r="B209" s="274">
        <v>1958</v>
      </c>
    </row>
    <row r="210" spans="1:2" ht="21.95" customHeight="1">
      <c r="A210" s="184" t="s">
        <v>570</v>
      </c>
      <c r="B210" s="225">
        <v>184</v>
      </c>
    </row>
    <row r="211" spans="1:2" ht="21.95" customHeight="1">
      <c r="A211" s="184" t="s">
        <v>120</v>
      </c>
      <c r="B211" s="225"/>
    </row>
    <row r="212" spans="1:2" ht="21.95" customHeight="1">
      <c r="A212" s="184" t="s">
        <v>439</v>
      </c>
      <c r="B212" s="225"/>
    </row>
    <row r="213" spans="1:2" ht="21.95" customHeight="1">
      <c r="A213" s="184" t="s">
        <v>571</v>
      </c>
      <c r="B213" s="225"/>
    </row>
    <row r="214" spans="1:2" ht="21.95" customHeight="1">
      <c r="A214" s="184" t="s">
        <v>572</v>
      </c>
      <c r="B214" s="225"/>
    </row>
    <row r="215" spans="1:2" ht="21.95" customHeight="1">
      <c r="A215" s="184" t="s">
        <v>573</v>
      </c>
      <c r="B215" s="225"/>
    </row>
    <row r="216" spans="1:2" ht="21.95" customHeight="1">
      <c r="A216" s="184" t="s">
        <v>574</v>
      </c>
      <c r="B216" s="225">
        <v>184</v>
      </c>
    </row>
    <row r="217" spans="1:2" ht="21.95" customHeight="1">
      <c r="A217" s="184" t="s">
        <v>575</v>
      </c>
      <c r="B217" s="225"/>
    </row>
    <row r="218" spans="1:2" ht="21.95" customHeight="1">
      <c r="A218" s="184" t="s">
        <v>576</v>
      </c>
      <c r="B218" s="225"/>
    </row>
    <row r="219" spans="1:2" ht="21.95" customHeight="1">
      <c r="A219" s="184" t="s">
        <v>577</v>
      </c>
      <c r="B219" s="225">
        <v>1094</v>
      </c>
    </row>
    <row r="220" spans="1:2" ht="21.95" customHeight="1">
      <c r="A220" s="184" t="s">
        <v>120</v>
      </c>
      <c r="B220" s="225"/>
    </row>
    <row r="221" spans="1:2" ht="21.95" customHeight="1">
      <c r="A221" s="184" t="s">
        <v>439</v>
      </c>
      <c r="B221" s="225">
        <v>57</v>
      </c>
    </row>
    <row r="222" spans="1:2" ht="21.95" customHeight="1">
      <c r="A222" s="184" t="s">
        <v>578</v>
      </c>
      <c r="B222" s="225"/>
    </row>
    <row r="223" spans="1:2" ht="21.95" customHeight="1">
      <c r="A223" s="184" t="s">
        <v>579</v>
      </c>
      <c r="B223" s="225"/>
    </row>
    <row r="224" spans="1:2" ht="21.95" customHeight="1">
      <c r="A224" s="184" t="s">
        <v>580</v>
      </c>
      <c r="B224" s="225">
        <v>1037</v>
      </c>
    </row>
    <row r="225" spans="1:2" ht="21.95" customHeight="1">
      <c r="A225" s="184" t="s">
        <v>581</v>
      </c>
      <c r="B225" s="225"/>
    </row>
    <row r="226" spans="1:2" ht="21.95" customHeight="1">
      <c r="A226" s="184" t="s">
        <v>582</v>
      </c>
      <c r="B226" s="225">
        <v>320</v>
      </c>
    </row>
    <row r="227" spans="1:2" ht="21.95" customHeight="1">
      <c r="A227" s="184" t="s">
        <v>583</v>
      </c>
      <c r="B227" s="225"/>
    </row>
    <row r="228" spans="1:2" ht="21.95" customHeight="1">
      <c r="A228" s="184" t="s">
        <v>584</v>
      </c>
      <c r="B228" s="225"/>
    </row>
    <row r="229" spans="1:2" ht="21.95" customHeight="1">
      <c r="A229" s="184" t="s">
        <v>585</v>
      </c>
      <c r="B229" s="225">
        <v>102</v>
      </c>
    </row>
    <row r="230" spans="1:2" ht="21.95" customHeight="1">
      <c r="A230" s="184" t="s">
        <v>586</v>
      </c>
      <c r="B230" s="225">
        <v>43</v>
      </c>
    </row>
    <row r="231" spans="1:2" ht="21.95" customHeight="1">
      <c r="A231" s="184" t="s">
        <v>587</v>
      </c>
      <c r="B231" s="225"/>
    </row>
    <row r="232" spans="1:2" ht="21.95" customHeight="1">
      <c r="A232" s="184" t="s">
        <v>588</v>
      </c>
      <c r="B232" s="225">
        <v>175</v>
      </c>
    </row>
    <row r="233" spans="1:2" ht="21.95" customHeight="1">
      <c r="A233" s="184" t="s">
        <v>589</v>
      </c>
      <c r="B233" s="225"/>
    </row>
    <row r="234" spans="1:2" ht="21.95" customHeight="1">
      <c r="A234" s="184" t="s">
        <v>590</v>
      </c>
      <c r="B234" s="225"/>
    </row>
    <row r="235" spans="1:2" ht="21.95" customHeight="1">
      <c r="A235" s="184" t="s">
        <v>591</v>
      </c>
      <c r="B235" s="225">
        <v>61</v>
      </c>
    </row>
    <row r="236" spans="1:2" ht="21.95" customHeight="1">
      <c r="A236" s="184" t="s">
        <v>592</v>
      </c>
      <c r="B236" s="225"/>
    </row>
    <row r="237" spans="1:2" ht="21.95" customHeight="1">
      <c r="A237" s="184" t="s">
        <v>593</v>
      </c>
      <c r="B237" s="225"/>
    </row>
    <row r="238" spans="1:2" ht="21.95" customHeight="1">
      <c r="A238" s="184" t="s">
        <v>1279</v>
      </c>
      <c r="B238" s="225">
        <v>49</v>
      </c>
    </row>
    <row r="239" spans="1:2" ht="21.95" customHeight="1">
      <c r="A239" s="184" t="s">
        <v>594</v>
      </c>
      <c r="B239" s="225"/>
    </row>
    <row r="240" spans="1:2" ht="21.95" customHeight="1">
      <c r="A240" s="184" t="s">
        <v>1280</v>
      </c>
      <c r="B240" s="225">
        <v>6</v>
      </c>
    </row>
    <row r="241" spans="1:2" ht="21.95" customHeight="1">
      <c r="A241" s="184" t="s">
        <v>1281</v>
      </c>
      <c r="B241" s="225">
        <v>1</v>
      </c>
    </row>
    <row r="242" spans="1:2" ht="21.95" customHeight="1">
      <c r="A242" s="184" t="s">
        <v>595</v>
      </c>
      <c r="B242" s="225">
        <v>5</v>
      </c>
    </row>
    <row r="243" spans="1:2" ht="21.95" customHeight="1">
      <c r="A243" s="184" t="s">
        <v>596</v>
      </c>
      <c r="B243" s="225"/>
    </row>
    <row r="244" spans="1:2" ht="21.95" customHeight="1">
      <c r="A244" s="184" t="s">
        <v>597</v>
      </c>
      <c r="B244" s="225"/>
    </row>
    <row r="245" spans="1:2" ht="21.95" customHeight="1">
      <c r="A245" s="184" t="s">
        <v>598</v>
      </c>
      <c r="B245" s="225"/>
    </row>
    <row r="246" spans="1:2" ht="21.95" customHeight="1">
      <c r="A246" s="184" t="s">
        <v>599</v>
      </c>
      <c r="B246" s="225"/>
    </row>
    <row r="247" spans="1:2" ht="21.95" customHeight="1">
      <c r="A247" s="184" t="s">
        <v>600</v>
      </c>
      <c r="B247" s="225"/>
    </row>
    <row r="248" spans="1:2" ht="21.95" customHeight="1">
      <c r="A248" s="184" t="s">
        <v>601</v>
      </c>
      <c r="B248" s="225"/>
    </row>
    <row r="249" spans="1:2" ht="21.95" customHeight="1">
      <c r="A249" s="184" t="s">
        <v>602</v>
      </c>
      <c r="B249" s="225"/>
    </row>
    <row r="250" spans="1:2" ht="21.95" customHeight="1">
      <c r="A250" s="184" t="s">
        <v>603</v>
      </c>
      <c r="B250" s="225">
        <v>8</v>
      </c>
    </row>
    <row r="251" spans="1:2" ht="21.95" customHeight="1">
      <c r="A251" s="184" t="s">
        <v>604</v>
      </c>
      <c r="B251" s="225"/>
    </row>
    <row r="252" spans="1:2" ht="21.95" customHeight="1">
      <c r="A252" s="184" t="s">
        <v>605</v>
      </c>
      <c r="B252" s="225">
        <v>8</v>
      </c>
    </row>
    <row r="253" spans="1:2" ht="21.95" customHeight="1">
      <c r="A253" s="184" t="s">
        <v>606</v>
      </c>
      <c r="B253" s="225"/>
    </row>
    <row r="254" spans="1:2" ht="21.95" customHeight="1">
      <c r="A254" s="184" t="s">
        <v>607</v>
      </c>
      <c r="B254" s="225"/>
    </row>
    <row r="255" spans="1:2" ht="21.95" customHeight="1">
      <c r="A255" s="184" t="s">
        <v>608</v>
      </c>
      <c r="B255" s="225">
        <v>2</v>
      </c>
    </row>
    <row r="256" spans="1:2" ht="21.95" customHeight="1">
      <c r="A256" s="184" t="s">
        <v>120</v>
      </c>
      <c r="B256" s="225"/>
    </row>
    <row r="257" spans="1:2" ht="21.95" customHeight="1">
      <c r="A257" s="184" t="s">
        <v>439</v>
      </c>
      <c r="B257" s="225">
        <v>2</v>
      </c>
    </row>
    <row r="258" spans="1:2" ht="21.95" customHeight="1">
      <c r="A258" s="184" t="s">
        <v>609</v>
      </c>
      <c r="B258" s="225"/>
    </row>
    <row r="259" spans="1:2" ht="21.95" customHeight="1">
      <c r="A259" s="184" t="s">
        <v>610</v>
      </c>
      <c r="B259" s="225"/>
    </row>
    <row r="260" spans="1:2" ht="21.95" customHeight="1">
      <c r="A260" s="184" t="s">
        <v>611</v>
      </c>
      <c r="B260" s="225"/>
    </row>
    <row r="261" spans="1:2" ht="21.95" customHeight="1">
      <c r="A261" s="184" t="s">
        <v>612</v>
      </c>
      <c r="B261" s="225"/>
    </row>
    <row r="262" spans="1:2" ht="21.95" customHeight="1">
      <c r="A262" s="184" t="s">
        <v>613</v>
      </c>
      <c r="B262" s="225"/>
    </row>
    <row r="263" spans="1:2" ht="21.95" customHeight="1">
      <c r="A263" s="184" t="s">
        <v>614</v>
      </c>
      <c r="B263" s="225">
        <v>258</v>
      </c>
    </row>
    <row r="264" spans="1:2" ht="21.95" customHeight="1">
      <c r="A264" s="184" t="s">
        <v>615</v>
      </c>
      <c r="B264" s="225">
        <v>210</v>
      </c>
    </row>
    <row r="265" spans="1:2" ht="21.95" customHeight="1">
      <c r="A265" s="184" t="s">
        <v>616</v>
      </c>
      <c r="B265" s="225">
        <v>48</v>
      </c>
    </row>
    <row r="266" spans="1:2" ht="21.95" customHeight="1">
      <c r="A266" s="184" t="s">
        <v>617</v>
      </c>
      <c r="B266" s="225">
        <v>15</v>
      </c>
    </row>
    <row r="267" spans="1:2" ht="21.95" customHeight="1">
      <c r="A267" s="184" t="s">
        <v>618</v>
      </c>
      <c r="B267" s="225">
        <v>15</v>
      </c>
    </row>
    <row r="268" spans="1:2" ht="21.95" customHeight="1">
      <c r="A268" s="184" t="s">
        <v>619</v>
      </c>
      <c r="B268" s="225"/>
    </row>
    <row r="269" spans="1:2" ht="21.95" customHeight="1">
      <c r="A269" s="184" t="s">
        <v>620</v>
      </c>
      <c r="B269" s="225">
        <v>16</v>
      </c>
    </row>
    <row r="270" spans="1:2" ht="21.95" customHeight="1">
      <c r="A270" s="184" t="s">
        <v>621</v>
      </c>
      <c r="B270" s="225">
        <v>11</v>
      </c>
    </row>
    <row r="271" spans="1:2" ht="21.95" customHeight="1">
      <c r="A271" s="184" t="s">
        <v>622</v>
      </c>
      <c r="B271" s="225">
        <v>5</v>
      </c>
    </row>
    <row r="272" spans="1:2" ht="21.95" customHeight="1">
      <c r="A272" s="184" t="s">
        <v>623</v>
      </c>
      <c r="B272" s="225"/>
    </row>
    <row r="273" spans="1:2" ht="21.95" customHeight="1">
      <c r="A273" s="184" t="s">
        <v>624</v>
      </c>
      <c r="B273" s="225"/>
    </row>
    <row r="274" spans="1:2" ht="21.95" customHeight="1">
      <c r="A274" s="184" t="s">
        <v>625</v>
      </c>
      <c r="B274" s="225"/>
    </row>
    <row r="275" spans="1:2" ht="21.95" customHeight="1">
      <c r="A275" s="184" t="s">
        <v>626</v>
      </c>
      <c r="B275" s="225"/>
    </row>
    <row r="276" spans="1:2" ht="21.95" customHeight="1">
      <c r="A276" s="184" t="s">
        <v>627</v>
      </c>
      <c r="B276" s="225"/>
    </row>
    <row r="277" spans="1:2" ht="21.95" customHeight="1">
      <c r="A277" s="184" t="s">
        <v>628</v>
      </c>
      <c r="B277" s="225"/>
    </row>
    <row r="278" spans="1:2" ht="21.95" customHeight="1">
      <c r="A278" s="184" t="s">
        <v>120</v>
      </c>
      <c r="B278" s="225"/>
    </row>
    <row r="279" spans="1:2" ht="21.95" customHeight="1">
      <c r="A279" s="184" t="s">
        <v>629</v>
      </c>
      <c r="B279" s="225"/>
    </row>
    <row r="280" spans="1:2" ht="21.95" customHeight="1">
      <c r="A280" s="184" t="s">
        <v>443</v>
      </c>
      <c r="B280" s="225"/>
    </row>
    <row r="281" spans="1:2" ht="21.95" customHeight="1">
      <c r="A281" s="184" t="s">
        <v>630</v>
      </c>
      <c r="B281" s="225"/>
    </row>
    <row r="282" spans="1:2" ht="21.95" customHeight="1">
      <c r="A282" s="184" t="s">
        <v>631</v>
      </c>
      <c r="B282" s="225"/>
    </row>
    <row r="283" spans="1:2" ht="21.95" customHeight="1">
      <c r="A283" s="184" t="s">
        <v>632</v>
      </c>
      <c r="B283" s="225"/>
    </row>
    <row r="284" spans="1:2" ht="21.95" customHeight="1">
      <c r="A284" s="186" t="s">
        <v>1221</v>
      </c>
      <c r="B284" s="274">
        <v>115</v>
      </c>
    </row>
    <row r="285" spans="1:2" ht="21.95" customHeight="1">
      <c r="A285" s="184" t="s">
        <v>1222</v>
      </c>
      <c r="B285" s="225">
        <v>29</v>
      </c>
    </row>
    <row r="286" spans="1:2" ht="21.95" customHeight="1">
      <c r="A286" s="184" t="s">
        <v>120</v>
      </c>
      <c r="B286" s="225"/>
    </row>
    <row r="287" spans="1:2" ht="21.95" customHeight="1">
      <c r="A287" s="184" t="s">
        <v>439</v>
      </c>
      <c r="B287" s="225"/>
    </row>
    <row r="288" spans="1:2" ht="21.95" customHeight="1">
      <c r="A288" s="184" t="s">
        <v>479</v>
      </c>
      <c r="B288" s="225"/>
    </row>
    <row r="289" spans="1:2" ht="21.95" customHeight="1">
      <c r="A289" s="184" t="s">
        <v>633</v>
      </c>
      <c r="B289" s="225">
        <v>29</v>
      </c>
    </row>
    <row r="290" spans="1:2" ht="21.95" customHeight="1">
      <c r="A290" s="184" t="s">
        <v>634</v>
      </c>
      <c r="B290" s="225"/>
    </row>
    <row r="291" spans="1:2" ht="21.95" customHeight="1">
      <c r="A291" s="184" t="s">
        <v>635</v>
      </c>
      <c r="B291" s="225"/>
    </row>
    <row r="292" spans="1:2" ht="21.95" customHeight="1">
      <c r="A292" s="184" t="s">
        <v>636</v>
      </c>
      <c r="B292" s="225"/>
    </row>
    <row r="293" spans="1:2" ht="21.95" customHeight="1">
      <c r="A293" s="184" t="s">
        <v>637</v>
      </c>
      <c r="B293" s="225"/>
    </row>
    <row r="294" spans="1:2" ht="21.95" customHeight="1">
      <c r="A294" s="184" t="s">
        <v>638</v>
      </c>
      <c r="B294" s="225"/>
    </row>
    <row r="295" spans="1:2" ht="21.95" customHeight="1">
      <c r="A295" s="184" t="s">
        <v>639</v>
      </c>
      <c r="B295" s="225"/>
    </row>
    <row r="296" spans="1:2" ht="21.95" customHeight="1">
      <c r="A296" s="184" t="s">
        <v>640</v>
      </c>
      <c r="B296" s="225"/>
    </row>
    <row r="297" spans="1:2" ht="21.95" customHeight="1">
      <c r="A297" s="184" t="s">
        <v>641</v>
      </c>
      <c r="B297" s="225"/>
    </row>
    <row r="298" spans="1:2" ht="21.95" customHeight="1">
      <c r="A298" s="184" t="s">
        <v>642</v>
      </c>
      <c r="B298" s="225"/>
    </row>
    <row r="299" spans="1:2" ht="21.95" customHeight="1">
      <c r="A299" s="184" t="s">
        <v>643</v>
      </c>
      <c r="B299" s="225"/>
    </row>
    <row r="300" spans="1:2" ht="21.95" customHeight="1">
      <c r="A300" s="184" t="s">
        <v>644</v>
      </c>
      <c r="B300" s="225"/>
    </row>
    <row r="301" spans="1:2" ht="21.95" customHeight="1">
      <c r="A301" s="184" t="s">
        <v>645</v>
      </c>
      <c r="B301" s="225"/>
    </row>
    <row r="302" spans="1:2" ht="21.95" customHeight="1">
      <c r="A302" s="184" t="s">
        <v>646</v>
      </c>
      <c r="B302" s="225"/>
    </row>
    <row r="303" spans="1:2" ht="21.95" customHeight="1">
      <c r="A303" s="184" t="s">
        <v>647</v>
      </c>
      <c r="B303" s="225"/>
    </row>
    <row r="304" spans="1:2" ht="21.95" customHeight="1">
      <c r="A304" s="184" t="s">
        <v>648</v>
      </c>
      <c r="B304" s="225"/>
    </row>
    <row r="305" spans="1:2" ht="21.95" customHeight="1">
      <c r="A305" s="184" t="s">
        <v>649</v>
      </c>
      <c r="B305" s="225"/>
    </row>
    <row r="306" spans="1:2" ht="21.95" customHeight="1">
      <c r="A306" s="184" t="s">
        <v>650</v>
      </c>
      <c r="B306" s="225"/>
    </row>
    <row r="307" spans="1:2" ht="21.95" customHeight="1">
      <c r="A307" s="184" t="s">
        <v>651</v>
      </c>
      <c r="B307" s="225"/>
    </row>
    <row r="308" spans="1:2" ht="21.95" customHeight="1">
      <c r="A308" s="184" t="s">
        <v>652</v>
      </c>
      <c r="B308" s="225"/>
    </row>
    <row r="309" spans="1:2" ht="21.95" customHeight="1">
      <c r="A309" s="184" t="s">
        <v>653</v>
      </c>
      <c r="B309" s="225">
        <v>14</v>
      </c>
    </row>
    <row r="310" spans="1:2" ht="21.95" customHeight="1">
      <c r="A310" s="184" t="s">
        <v>654</v>
      </c>
      <c r="B310" s="225"/>
    </row>
    <row r="311" spans="1:2" ht="21.95" customHeight="1">
      <c r="A311" s="184" t="s">
        <v>655</v>
      </c>
      <c r="B311" s="225"/>
    </row>
    <row r="312" spans="1:2" ht="21.95" customHeight="1">
      <c r="A312" s="184" t="s">
        <v>656</v>
      </c>
      <c r="B312" s="225">
        <v>14</v>
      </c>
    </row>
    <row r="313" spans="1:2" ht="21.95" customHeight="1">
      <c r="A313" s="184" t="s">
        <v>657</v>
      </c>
      <c r="B313" s="225">
        <v>70</v>
      </c>
    </row>
    <row r="314" spans="1:2" ht="21.95" customHeight="1">
      <c r="A314" s="184" t="s">
        <v>658</v>
      </c>
      <c r="B314" s="225">
        <v>30</v>
      </c>
    </row>
    <row r="315" spans="1:2" ht="21.95" customHeight="1">
      <c r="A315" s="184" t="s">
        <v>659</v>
      </c>
      <c r="B315" s="225">
        <v>19</v>
      </c>
    </row>
    <row r="316" spans="1:2" ht="21.95" customHeight="1">
      <c r="A316" s="184" t="s">
        <v>660</v>
      </c>
      <c r="B316" s="225">
        <v>13</v>
      </c>
    </row>
    <row r="317" spans="1:2" ht="21.95" customHeight="1">
      <c r="A317" s="184" t="s">
        <v>661</v>
      </c>
      <c r="B317" s="225">
        <v>8</v>
      </c>
    </row>
    <row r="318" spans="1:2" ht="21.95" customHeight="1">
      <c r="A318" s="184" t="s">
        <v>662</v>
      </c>
      <c r="B318" s="225"/>
    </row>
    <row r="319" spans="1:2" ht="21.95" customHeight="1">
      <c r="A319" s="184" t="s">
        <v>663</v>
      </c>
      <c r="B319" s="225"/>
    </row>
    <row r="320" spans="1:2" ht="21.95" customHeight="1">
      <c r="A320" s="184" t="s">
        <v>664</v>
      </c>
      <c r="B320" s="225"/>
    </row>
    <row r="321" spans="1:2" ht="21.95" customHeight="1">
      <c r="A321" s="184" t="s">
        <v>665</v>
      </c>
      <c r="B321" s="225"/>
    </row>
    <row r="322" spans="1:2" ht="21.95" customHeight="1">
      <c r="A322" s="184" t="s">
        <v>666</v>
      </c>
      <c r="B322" s="225"/>
    </row>
    <row r="323" spans="1:2" ht="21.95" customHeight="1">
      <c r="A323" s="184" t="s">
        <v>667</v>
      </c>
      <c r="B323" s="225"/>
    </row>
    <row r="324" spans="1:2" ht="21.95" customHeight="1">
      <c r="A324" s="184" t="s">
        <v>668</v>
      </c>
      <c r="B324" s="225"/>
    </row>
    <row r="325" spans="1:2" ht="21.95" customHeight="1">
      <c r="A325" s="184" t="s">
        <v>669</v>
      </c>
      <c r="B325" s="225"/>
    </row>
    <row r="326" spans="1:2" ht="21.95" customHeight="1">
      <c r="A326" s="184" t="s">
        <v>120</v>
      </c>
      <c r="B326" s="225"/>
    </row>
    <row r="327" spans="1:2" ht="21.95" customHeight="1">
      <c r="A327" s="184" t="s">
        <v>439</v>
      </c>
      <c r="B327" s="225"/>
    </row>
    <row r="328" spans="1:2" ht="21.95" customHeight="1">
      <c r="A328" s="184" t="s">
        <v>670</v>
      </c>
      <c r="B328" s="225"/>
    </row>
    <row r="329" spans="1:2" ht="21.95" customHeight="1">
      <c r="A329" s="184" t="s">
        <v>671</v>
      </c>
      <c r="B329" s="225"/>
    </row>
    <row r="330" spans="1:2" ht="21.95" customHeight="1">
      <c r="A330" s="184" t="s">
        <v>443</v>
      </c>
      <c r="B330" s="225"/>
    </row>
    <row r="331" spans="1:2" ht="21.95" customHeight="1">
      <c r="A331" s="184" t="s">
        <v>672</v>
      </c>
      <c r="B331" s="225">
        <v>2</v>
      </c>
    </row>
    <row r="332" spans="1:2" ht="21.95" customHeight="1">
      <c r="A332" s="184" t="s">
        <v>673</v>
      </c>
      <c r="B332" s="225">
        <v>2</v>
      </c>
    </row>
    <row r="333" spans="1:2" ht="21.95" customHeight="1">
      <c r="A333" s="184" t="s">
        <v>674</v>
      </c>
      <c r="B333" s="225"/>
    </row>
    <row r="334" spans="1:2" ht="21.95" customHeight="1">
      <c r="A334" s="184" t="s">
        <v>675</v>
      </c>
      <c r="B334" s="225"/>
    </row>
    <row r="335" spans="1:2" ht="21.95" customHeight="1">
      <c r="A335" s="186" t="s">
        <v>865</v>
      </c>
      <c r="B335" s="274">
        <v>104</v>
      </c>
    </row>
    <row r="336" spans="1:2" ht="21.95" customHeight="1">
      <c r="A336" s="184" t="s">
        <v>676</v>
      </c>
      <c r="B336" s="225">
        <v>10</v>
      </c>
    </row>
    <row r="337" spans="1:2" ht="21.95" customHeight="1">
      <c r="A337" s="184" t="s">
        <v>120</v>
      </c>
      <c r="B337" s="225"/>
    </row>
    <row r="338" spans="1:2" ht="21.95" customHeight="1">
      <c r="A338" s="184" t="s">
        <v>439</v>
      </c>
      <c r="B338" s="225">
        <v>10</v>
      </c>
    </row>
    <row r="339" spans="1:2" ht="21.95" customHeight="1">
      <c r="A339" s="184" t="s">
        <v>677</v>
      </c>
      <c r="B339" s="225"/>
    </row>
    <row r="340" spans="1:2" ht="21.95" customHeight="1">
      <c r="A340" s="184" t="s">
        <v>678</v>
      </c>
      <c r="B340" s="225"/>
    </row>
    <row r="341" spans="1:2" ht="21.95" customHeight="1">
      <c r="A341" s="184" t="s">
        <v>679</v>
      </c>
      <c r="B341" s="225"/>
    </row>
    <row r="342" spans="1:2" ht="21.95" customHeight="1">
      <c r="A342" s="184" t="s">
        <v>680</v>
      </c>
      <c r="B342" s="225"/>
    </row>
    <row r="343" spans="1:2" ht="21.95" customHeight="1">
      <c r="A343" s="184" t="s">
        <v>681</v>
      </c>
      <c r="B343" s="225"/>
    </row>
    <row r="344" spans="1:2" ht="21.95" customHeight="1">
      <c r="A344" s="184" t="s">
        <v>682</v>
      </c>
      <c r="B344" s="225"/>
    </row>
    <row r="345" spans="1:2" ht="21.95" customHeight="1">
      <c r="A345" s="184" t="s">
        <v>683</v>
      </c>
      <c r="B345" s="225"/>
    </row>
    <row r="346" spans="1:2" ht="21.95" customHeight="1">
      <c r="A346" s="184" t="s">
        <v>684</v>
      </c>
      <c r="B346" s="225"/>
    </row>
    <row r="347" spans="1:2" ht="21.95" customHeight="1">
      <c r="A347" s="184" t="s">
        <v>685</v>
      </c>
      <c r="B347" s="225"/>
    </row>
    <row r="348" spans="1:2" ht="21.95" customHeight="1">
      <c r="A348" s="184" t="s">
        <v>686</v>
      </c>
      <c r="B348" s="225"/>
    </row>
    <row r="349" spans="1:2" ht="21.95" customHeight="1">
      <c r="A349" s="184" t="s">
        <v>687</v>
      </c>
      <c r="B349" s="225"/>
    </row>
    <row r="350" spans="1:2" ht="21.95" customHeight="1">
      <c r="A350" s="184" t="s">
        <v>688</v>
      </c>
      <c r="B350" s="225"/>
    </row>
    <row r="351" spans="1:2" ht="21.95" customHeight="1">
      <c r="A351" s="184" t="s">
        <v>689</v>
      </c>
      <c r="B351" s="225"/>
    </row>
    <row r="352" spans="1:2" ht="21.95" customHeight="1">
      <c r="A352" s="184" t="s">
        <v>690</v>
      </c>
      <c r="B352" s="225"/>
    </row>
    <row r="353" spans="1:2" ht="21.95" customHeight="1">
      <c r="A353" s="184" t="s">
        <v>691</v>
      </c>
      <c r="B353" s="225"/>
    </row>
    <row r="354" spans="1:2" ht="21.95" customHeight="1">
      <c r="A354" s="184" t="s">
        <v>692</v>
      </c>
      <c r="B354" s="225"/>
    </row>
    <row r="355" spans="1:2" ht="21.95" customHeight="1">
      <c r="A355" s="184" t="s">
        <v>693</v>
      </c>
      <c r="B355" s="225"/>
    </row>
    <row r="356" spans="1:2" ht="21.95" customHeight="1">
      <c r="A356" s="184" t="s">
        <v>694</v>
      </c>
      <c r="B356" s="225"/>
    </row>
    <row r="357" spans="1:2" ht="21.95" customHeight="1">
      <c r="A357" s="184" t="s">
        <v>695</v>
      </c>
      <c r="B357" s="225"/>
    </row>
    <row r="358" spans="1:2" ht="21.95" customHeight="1">
      <c r="A358" s="184" t="s">
        <v>696</v>
      </c>
      <c r="B358" s="225"/>
    </row>
    <row r="359" spans="1:2" ht="21.95" customHeight="1">
      <c r="A359" s="184" t="s">
        <v>697</v>
      </c>
      <c r="B359" s="225"/>
    </row>
    <row r="360" spans="1:2" ht="21.95" customHeight="1">
      <c r="A360" s="184" t="s">
        <v>698</v>
      </c>
      <c r="B360" s="225"/>
    </row>
    <row r="361" spans="1:2" ht="21.95" customHeight="1">
      <c r="A361" s="184" t="s">
        <v>699</v>
      </c>
      <c r="B361" s="225"/>
    </row>
    <row r="362" spans="1:2" ht="21.95" customHeight="1">
      <c r="A362" s="184" t="s">
        <v>700</v>
      </c>
      <c r="B362" s="225">
        <v>94</v>
      </c>
    </row>
    <row r="363" spans="1:2" ht="21.95" customHeight="1">
      <c r="A363" s="184" t="s">
        <v>701</v>
      </c>
      <c r="B363" s="225">
        <v>94</v>
      </c>
    </row>
    <row r="364" spans="1:2" ht="21.95" customHeight="1">
      <c r="A364" s="186" t="s">
        <v>867</v>
      </c>
      <c r="B364" s="274">
        <v>594</v>
      </c>
    </row>
    <row r="365" spans="1:2" ht="21.95" customHeight="1">
      <c r="A365" s="184" t="s">
        <v>702</v>
      </c>
      <c r="B365" s="225">
        <v>26</v>
      </c>
    </row>
    <row r="366" spans="1:2" ht="21.95" customHeight="1">
      <c r="A366" s="184" t="s">
        <v>120</v>
      </c>
      <c r="B366" s="225"/>
    </row>
    <row r="367" spans="1:2" ht="21.95" customHeight="1">
      <c r="A367" s="184" t="s">
        <v>439</v>
      </c>
      <c r="B367" s="225">
        <v>25</v>
      </c>
    </row>
    <row r="368" spans="1:2" ht="21.95" customHeight="1">
      <c r="A368" s="184" t="s">
        <v>479</v>
      </c>
      <c r="B368" s="225"/>
    </row>
    <row r="369" spans="1:2" ht="21.95" customHeight="1">
      <c r="A369" s="184" t="s">
        <v>703</v>
      </c>
      <c r="B369" s="225">
        <v>1</v>
      </c>
    </row>
    <row r="370" spans="1:2" ht="21.95" customHeight="1">
      <c r="A370" s="184" t="s">
        <v>704</v>
      </c>
      <c r="B370" s="225"/>
    </row>
    <row r="371" spans="1:2" ht="21.95" customHeight="1">
      <c r="A371" s="184" t="s">
        <v>705</v>
      </c>
      <c r="B371" s="225"/>
    </row>
    <row r="372" spans="1:2" ht="21.95" customHeight="1">
      <c r="A372" s="184" t="s">
        <v>706</v>
      </c>
      <c r="B372" s="225"/>
    </row>
    <row r="373" spans="1:2" ht="21.95" customHeight="1">
      <c r="A373" s="184" t="s">
        <v>707</v>
      </c>
      <c r="B373" s="225"/>
    </row>
    <row r="374" spans="1:2" ht="21.95" customHeight="1">
      <c r="A374" s="184" t="s">
        <v>708</v>
      </c>
      <c r="B374" s="225">
        <v>80</v>
      </c>
    </row>
    <row r="375" spans="1:2" ht="21.95" customHeight="1">
      <c r="A375" s="184" t="s">
        <v>1282</v>
      </c>
      <c r="B375" s="225">
        <v>80</v>
      </c>
    </row>
    <row r="376" spans="1:2" ht="21.95" customHeight="1">
      <c r="A376" s="184" t="s">
        <v>709</v>
      </c>
      <c r="B376" s="225"/>
    </row>
    <row r="377" spans="1:2" ht="21.95" customHeight="1">
      <c r="A377" s="184" t="s">
        <v>710</v>
      </c>
      <c r="B377" s="225">
        <v>487</v>
      </c>
    </row>
    <row r="378" spans="1:2" ht="21.95" customHeight="1">
      <c r="A378" s="184" t="s">
        <v>711</v>
      </c>
      <c r="B378" s="225">
        <v>487</v>
      </c>
    </row>
    <row r="379" spans="1:2" ht="21.95" customHeight="1">
      <c r="A379" s="184" t="s">
        <v>712</v>
      </c>
      <c r="B379" s="225"/>
    </row>
    <row r="380" spans="1:2" ht="21.95" customHeight="1">
      <c r="A380" s="184" t="s">
        <v>713</v>
      </c>
      <c r="B380" s="225"/>
    </row>
    <row r="381" spans="1:2" ht="21.95" customHeight="1">
      <c r="A381" s="184" t="s">
        <v>714</v>
      </c>
      <c r="B381" s="225">
        <v>1</v>
      </c>
    </row>
    <row r="382" spans="1:2" ht="21.95" customHeight="1">
      <c r="A382" s="184" t="s">
        <v>715</v>
      </c>
      <c r="B382" s="225">
        <v>1</v>
      </c>
    </row>
    <row r="383" spans="1:2" ht="21.95" customHeight="1">
      <c r="A383" s="186" t="s">
        <v>869</v>
      </c>
      <c r="B383" s="274">
        <v>1157</v>
      </c>
    </row>
    <row r="384" spans="1:2" ht="21.95" customHeight="1">
      <c r="A384" s="184" t="s">
        <v>716</v>
      </c>
      <c r="B384" s="225">
        <v>274</v>
      </c>
    </row>
    <row r="385" spans="1:2" ht="21.95" customHeight="1">
      <c r="A385" s="184" t="s">
        <v>120</v>
      </c>
      <c r="B385" s="225"/>
    </row>
    <row r="386" spans="1:2" ht="21.95" customHeight="1">
      <c r="A386" s="184" t="s">
        <v>439</v>
      </c>
      <c r="B386" s="225"/>
    </row>
    <row r="387" spans="1:2" ht="21.95" customHeight="1">
      <c r="A387" s="184" t="s">
        <v>443</v>
      </c>
      <c r="B387" s="225">
        <v>249</v>
      </c>
    </row>
    <row r="388" spans="1:2" ht="21.95" customHeight="1">
      <c r="A388" s="184" t="s">
        <v>717</v>
      </c>
      <c r="B388" s="225"/>
    </row>
    <row r="389" spans="1:2" ht="21.95" customHeight="1">
      <c r="A389" s="184" t="s">
        <v>718</v>
      </c>
      <c r="B389" s="225"/>
    </row>
    <row r="390" spans="1:2" ht="21.95" customHeight="1">
      <c r="A390" s="184" t="s">
        <v>719</v>
      </c>
      <c r="B390" s="225"/>
    </row>
    <row r="391" spans="1:2" ht="21.95" customHeight="1">
      <c r="A391" s="184" t="s">
        <v>720</v>
      </c>
      <c r="B391" s="225"/>
    </row>
    <row r="392" spans="1:2" ht="21.95" customHeight="1">
      <c r="A392" s="184" t="s">
        <v>721</v>
      </c>
      <c r="B392" s="225"/>
    </row>
    <row r="393" spans="1:2" ht="21.95" customHeight="1">
      <c r="A393" s="184" t="s">
        <v>722</v>
      </c>
      <c r="B393" s="225"/>
    </row>
    <row r="394" spans="1:2" ht="21.95" customHeight="1">
      <c r="A394" s="184" t="s">
        <v>723</v>
      </c>
      <c r="B394" s="225"/>
    </row>
    <row r="395" spans="1:2" ht="21.95" customHeight="1">
      <c r="A395" s="184" t="s">
        <v>724</v>
      </c>
      <c r="B395" s="225"/>
    </row>
    <row r="396" spans="1:2" ht="21.95" customHeight="1">
      <c r="A396" s="184" t="s">
        <v>725</v>
      </c>
      <c r="B396" s="225"/>
    </row>
    <row r="397" spans="1:2" ht="21.95" customHeight="1">
      <c r="A397" s="184" t="s">
        <v>726</v>
      </c>
      <c r="B397" s="225"/>
    </row>
    <row r="398" spans="1:2" ht="21.95" customHeight="1">
      <c r="A398" s="184" t="s">
        <v>727</v>
      </c>
      <c r="B398" s="225"/>
    </row>
    <row r="399" spans="1:2" ht="21.95" customHeight="1">
      <c r="A399" s="184" t="s">
        <v>728</v>
      </c>
      <c r="B399" s="225"/>
    </row>
    <row r="400" spans="1:2" ht="21.95" customHeight="1">
      <c r="A400" s="184" t="s">
        <v>729</v>
      </c>
      <c r="B400" s="225"/>
    </row>
    <row r="401" spans="1:2" ht="21.95" customHeight="1">
      <c r="A401" s="184" t="s">
        <v>730</v>
      </c>
      <c r="B401" s="225"/>
    </row>
    <row r="402" spans="1:2" ht="21.95" customHeight="1">
      <c r="A402" s="184" t="s">
        <v>731</v>
      </c>
      <c r="B402" s="225">
        <v>25</v>
      </c>
    </row>
    <row r="403" spans="1:2" ht="21.95" customHeight="1">
      <c r="A403" s="184" t="s">
        <v>732</v>
      </c>
      <c r="B403" s="225">
        <v>21</v>
      </c>
    </row>
    <row r="404" spans="1:2" ht="21.95" customHeight="1">
      <c r="A404" s="184" t="s">
        <v>120</v>
      </c>
      <c r="B404" s="225"/>
    </row>
    <row r="405" spans="1:2" ht="21.95" customHeight="1">
      <c r="A405" s="184" t="s">
        <v>439</v>
      </c>
      <c r="B405" s="225"/>
    </row>
    <row r="406" spans="1:2" ht="21.95" customHeight="1">
      <c r="A406" s="184" t="s">
        <v>733</v>
      </c>
      <c r="B406" s="225"/>
    </row>
    <row r="407" spans="1:2" ht="21.95" customHeight="1">
      <c r="A407" s="184" t="s">
        <v>734</v>
      </c>
      <c r="B407" s="225"/>
    </row>
    <row r="408" spans="1:2" ht="21.95" customHeight="1">
      <c r="A408" s="184" t="s">
        <v>735</v>
      </c>
      <c r="B408" s="225"/>
    </row>
    <row r="409" spans="1:2" ht="21.95" customHeight="1">
      <c r="A409" s="184" t="s">
        <v>736</v>
      </c>
      <c r="B409" s="225"/>
    </row>
    <row r="410" spans="1:2" ht="21.95" customHeight="1">
      <c r="A410" s="184" t="s">
        <v>737</v>
      </c>
      <c r="B410" s="225"/>
    </row>
    <row r="411" spans="1:2" ht="21.95" customHeight="1">
      <c r="A411" s="184" t="s">
        <v>738</v>
      </c>
      <c r="B411" s="225"/>
    </row>
    <row r="412" spans="1:2" ht="21.95" customHeight="1">
      <c r="A412" s="184" t="s">
        <v>739</v>
      </c>
      <c r="B412" s="225"/>
    </row>
    <row r="413" spans="1:2" ht="21.95" customHeight="1">
      <c r="A413" s="184" t="s">
        <v>740</v>
      </c>
      <c r="B413" s="225"/>
    </row>
    <row r="414" spans="1:2" ht="21.95" customHeight="1">
      <c r="A414" s="184" t="s">
        <v>741</v>
      </c>
      <c r="B414" s="225">
        <v>21</v>
      </c>
    </row>
    <row r="415" spans="1:2" ht="21.95" customHeight="1">
      <c r="A415" s="184" t="s">
        <v>742</v>
      </c>
      <c r="B415" s="225"/>
    </row>
    <row r="416" spans="1:2" ht="21.95" customHeight="1">
      <c r="A416" s="184" t="s">
        <v>743</v>
      </c>
      <c r="B416" s="225">
        <v>4</v>
      </c>
    </row>
    <row r="417" spans="1:2" ht="21.95" customHeight="1">
      <c r="A417" s="184" t="s">
        <v>120</v>
      </c>
      <c r="B417" s="225"/>
    </row>
    <row r="418" spans="1:2" ht="21.95" customHeight="1">
      <c r="A418" s="184" t="s">
        <v>439</v>
      </c>
      <c r="B418" s="225"/>
    </row>
    <row r="419" spans="1:2" ht="21.95" customHeight="1">
      <c r="A419" s="184" t="s">
        <v>744</v>
      </c>
      <c r="B419" s="225"/>
    </row>
    <row r="420" spans="1:2" ht="21.95" customHeight="1">
      <c r="A420" s="184" t="s">
        <v>745</v>
      </c>
      <c r="B420" s="225"/>
    </row>
    <row r="421" spans="1:2" ht="21.95" customHeight="1">
      <c r="A421" s="184" t="s">
        <v>746</v>
      </c>
      <c r="B421" s="225"/>
    </row>
    <row r="422" spans="1:2" ht="21.95" customHeight="1">
      <c r="A422" s="184" t="s">
        <v>747</v>
      </c>
      <c r="B422" s="225"/>
    </row>
    <row r="423" spans="1:2" ht="21.95" customHeight="1">
      <c r="A423" s="184" t="s">
        <v>748</v>
      </c>
      <c r="B423" s="225"/>
    </row>
    <row r="424" spans="1:2" ht="21.95" customHeight="1">
      <c r="A424" s="184" t="s">
        <v>749</v>
      </c>
      <c r="B424" s="225"/>
    </row>
    <row r="425" spans="1:2" ht="21.95" customHeight="1">
      <c r="A425" s="184" t="s">
        <v>750</v>
      </c>
      <c r="B425" s="225"/>
    </row>
    <row r="426" spans="1:2" ht="21.95" customHeight="1">
      <c r="A426" s="184" t="s">
        <v>751</v>
      </c>
      <c r="B426" s="225"/>
    </row>
    <row r="427" spans="1:2" ht="21.95" customHeight="1">
      <c r="A427" s="184" t="s">
        <v>752</v>
      </c>
      <c r="B427" s="225">
        <v>4</v>
      </c>
    </row>
    <row r="428" spans="1:2" ht="21.95" customHeight="1">
      <c r="A428" s="184" t="s">
        <v>753</v>
      </c>
      <c r="B428" s="225"/>
    </row>
    <row r="429" spans="1:2" ht="21.95" customHeight="1">
      <c r="A429" s="184" t="s">
        <v>754</v>
      </c>
      <c r="B429" s="225"/>
    </row>
    <row r="430" spans="1:2" ht="21.95" customHeight="1">
      <c r="A430" s="184" t="s">
        <v>755</v>
      </c>
      <c r="B430" s="225"/>
    </row>
    <row r="431" spans="1:2" ht="21.95" customHeight="1">
      <c r="A431" s="184" t="s">
        <v>756</v>
      </c>
      <c r="B431" s="225"/>
    </row>
    <row r="432" spans="1:2" ht="21.95" customHeight="1">
      <c r="A432" s="184" t="s">
        <v>757</v>
      </c>
      <c r="B432" s="225"/>
    </row>
    <row r="433" spans="1:2" ht="21.95" customHeight="1">
      <c r="A433" s="184" t="s">
        <v>758</v>
      </c>
      <c r="B433" s="225"/>
    </row>
    <row r="434" spans="1:2" ht="21.95" customHeight="1">
      <c r="A434" s="184" t="s">
        <v>759</v>
      </c>
      <c r="B434" s="225"/>
    </row>
    <row r="435" spans="1:2" ht="21.95" customHeight="1">
      <c r="A435" s="184" t="s">
        <v>760</v>
      </c>
      <c r="B435" s="225"/>
    </row>
    <row r="436" spans="1:2" ht="21.95" customHeight="1">
      <c r="A436" s="184" t="s">
        <v>761</v>
      </c>
      <c r="B436" s="225"/>
    </row>
    <row r="437" spans="1:2" ht="21.95" customHeight="1">
      <c r="A437" s="184" t="s">
        <v>762</v>
      </c>
      <c r="B437" s="225"/>
    </row>
    <row r="438" spans="1:2" ht="21.95" customHeight="1">
      <c r="A438" s="184" t="s">
        <v>763</v>
      </c>
      <c r="B438" s="225"/>
    </row>
    <row r="439" spans="1:2" ht="21.95" customHeight="1">
      <c r="A439" s="184" t="s">
        <v>764</v>
      </c>
      <c r="B439" s="225"/>
    </row>
    <row r="440" spans="1:2" ht="21.95" customHeight="1">
      <c r="A440" s="184" t="s">
        <v>765</v>
      </c>
      <c r="B440" s="225"/>
    </row>
    <row r="441" spans="1:2" ht="21.95" customHeight="1">
      <c r="A441" s="184" t="s">
        <v>766</v>
      </c>
      <c r="B441" s="225"/>
    </row>
    <row r="442" spans="1:2" ht="21.95" customHeight="1">
      <c r="A442" s="184" t="s">
        <v>767</v>
      </c>
      <c r="B442" s="225"/>
    </row>
    <row r="443" spans="1:2" ht="21.95" customHeight="1">
      <c r="A443" s="184" t="s">
        <v>768</v>
      </c>
      <c r="B443" s="225">
        <v>858</v>
      </c>
    </row>
    <row r="444" spans="1:2" ht="21.95" customHeight="1">
      <c r="A444" s="184" t="s">
        <v>769</v>
      </c>
      <c r="B444" s="225">
        <v>202</v>
      </c>
    </row>
    <row r="445" spans="1:2" ht="21.95" customHeight="1">
      <c r="A445" s="184" t="s">
        <v>1291</v>
      </c>
      <c r="B445" s="225">
        <v>656</v>
      </c>
    </row>
    <row r="446" spans="1:2" ht="21.95" customHeight="1">
      <c r="A446" s="184" t="s">
        <v>770</v>
      </c>
      <c r="B446" s="225"/>
    </row>
    <row r="447" spans="1:2" ht="21.95" customHeight="1">
      <c r="A447" s="184" t="s">
        <v>771</v>
      </c>
      <c r="B447" s="225"/>
    </row>
    <row r="448" spans="1:2" ht="21.95" customHeight="1">
      <c r="A448" s="184" t="s">
        <v>772</v>
      </c>
      <c r="B448" s="225"/>
    </row>
    <row r="449" spans="1:2" ht="21.95" customHeight="1">
      <c r="A449" s="184" t="s">
        <v>773</v>
      </c>
      <c r="B449" s="225"/>
    </row>
    <row r="450" spans="1:2" ht="21.95" customHeight="1">
      <c r="A450" s="184" t="s">
        <v>774</v>
      </c>
      <c r="B450" s="225"/>
    </row>
    <row r="451" spans="1:2" ht="21.95" customHeight="1">
      <c r="A451" s="184" t="s">
        <v>775</v>
      </c>
      <c r="B451" s="225"/>
    </row>
    <row r="452" spans="1:2" ht="21.95" customHeight="1">
      <c r="A452" s="184" t="s">
        <v>776</v>
      </c>
      <c r="B452" s="225"/>
    </row>
    <row r="453" spans="1:2" ht="21.95" customHeight="1">
      <c r="A453" s="186" t="s">
        <v>871</v>
      </c>
      <c r="B453" s="274"/>
    </row>
    <row r="454" spans="1:2" ht="21.95" customHeight="1">
      <c r="A454" s="184" t="s">
        <v>777</v>
      </c>
      <c r="B454" s="225"/>
    </row>
    <row r="455" spans="1:2" ht="21.95" customHeight="1">
      <c r="A455" s="184" t="s">
        <v>120</v>
      </c>
      <c r="B455" s="225"/>
    </row>
    <row r="456" spans="1:2" ht="21.95" customHeight="1">
      <c r="A456" s="184" t="s">
        <v>439</v>
      </c>
      <c r="B456" s="225"/>
    </row>
    <row r="457" spans="1:2" ht="21.95" customHeight="1">
      <c r="A457" s="184" t="s">
        <v>778</v>
      </c>
      <c r="B457" s="225"/>
    </row>
    <row r="458" spans="1:2" ht="21.95" customHeight="1">
      <c r="A458" s="184" t="s">
        <v>779</v>
      </c>
      <c r="B458" s="225"/>
    </row>
    <row r="459" spans="1:2" ht="21.95" customHeight="1">
      <c r="A459" s="184" t="s">
        <v>780</v>
      </c>
      <c r="B459" s="225"/>
    </row>
    <row r="460" spans="1:2" ht="21.95" customHeight="1">
      <c r="A460" s="184" t="s">
        <v>781</v>
      </c>
      <c r="B460" s="225"/>
    </row>
    <row r="461" spans="1:2" ht="21.95" customHeight="1">
      <c r="A461" s="184" t="s">
        <v>782</v>
      </c>
      <c r="B461" s="225"/>
    </row>
    <row r="462" spans="1:2" ht="21.95" customHeight="1">
      <c r="A462" s="184" t="s">
        <v>783</v>
      </c>
      <c r="B462" s="225"/>
    </row>
    <row r="463" spans="1:2" ht="21.95" customHeight="1">
      <c r="A463" s="184" t="s">
        <v>784</v>
      </c>
      <c r="B463" s="225"/>
    </row>
    <row r="464" spans="1:2" ht="21.95" customHeight="1">
      <c r="A464" s="184" t="s">
        <v>785</v>
      </c>
      <c r="B464" s="225"/>
    </row>
    <row r="465" spans="1:2" ht="21.95" customHeight="1">
      <c r="A465" s="184" t="s">
        <v>786</v>
      </c>
      <c r="B465" s="225"/>
    </row>
    <row r="466" spans="1:2" ht="21.95" customHeight="1">
      <c r="A466" s="184" t="s">
        <v>787</v>
      </c>
      <c r="B466" s="225"/>
    </row>
    <row r="467" spans="1:2" ht="21.95" customHeight="1">
      <c r="A467" s="184" t="s">
        <v>788</v>
      </c>
      <c r="B467" s="225"/>
    </row>
    <row r="468" spans="1:2" ht="21.95" customHeight="1">
      <c r="A468" s="184" t="s">
        <v>789</v>
      </c>
      <c r="B468" s="225"/>
    </row>
    <row r="469" spans="1:2" ht="21.95" customHeight="1">
      <c r="A469" s="184" t="s">
        <v>790</v>
      </c>
      <c r="B469" s="225"/>
    </row>
    <row r="470" spans="1:2" ht="21.95" customHeight="1">
      <c r="A470" s="184" t="s">
        <v>791</v>
      </c>
      <c r="B470" s="225"/>
    </row>
    <row r="471" spans="1:2" ht="21.95" customHeight="1">
      <c r="A471" s="184" t="s">
        <v>792</v>
      </c>
      <c r="B471" s="225"/>
    </row>
    <row r="472" spans="1:2" ht="21.95" customHeight="1">
      <c r="A472" s="184" t="s">
        <v>793</v>
      </c>
      <c r="B472" s="225"/>
    </row>
    <row r="473" spans="1:2" ht="21.95" customHeight="1">
      <c r="A473" s="186" t="s">
        <v>872</v>
      </c>
      <c r="B473" s="274">
        <v>17</v>
      </c>
    </row>
    <row r="474" spans="1:2" ht="21.95" customHeight="1">
      <c r="A474" s="184" t="s">
        <v>794</v>
      </c>
      <c r="B474" s="225"/>
    </row>
    <row r="475" spans="1:2" ht="21.95" customHeight="1">
      <c r="A475" s="184" t="s">
        <v>795</v>
      </c>
      <c r="B475" s="225"/>
    </row>
    <row r="476" spans="1:2" ht="21.95" customHeight="1">
      <c r="A476" s="418" t="s">
        <v>796</v>
      </c>
      <c r="B476" s="419">
        <v>8</v>
      </c>
    </row>
    <row r="477" spans="1:2" ht="21.95" customHeight="1">
      <c r="A477" s="184" t="s">
        <v>120</v>
      </c>
      <c r="B477" s="225"/>
    </row>
    <row r="478" spans="1:2" ht="21.95" customHeight="1">
      <c r="A478" s="184" t="s">
        <v>439</v>
      </c>
      <c r="B478" s="225"/>
    </row>
    <row r="479" spans="1:2" ht="21.95" customHeight="1">
      <c r="A479" s="184" t="s">
        <v>797</v>
      </c>
      <c r="B479" s="225">
        <v>8</v>
      </c>
    </row>
    <row r="480" spans="1:2" ht="21.95" customHeight="1">
      <c r="A480" s="184" t="s">
        <v>798</v>
      </c>
      <c r="B480" s="225"/>
    </row>
    <row r="481" spans="1:2" ht="21.95" customHeight="1">
      <c r="A481" s="184" t="s">
        <v>120</v>
      </c>
      <c r="B481" s="225"/>
    </row>
    <row r="482" spans="1:2" ht="21.95" customHeight="1">
      <c r="A482" s="184" t="s">
        <v>439</v>
      </c>
      <c r="B482" s="225"/>
    </row>
    <row r="483" spans="1:2" ht="21.95" customHeight="1">
      <c r="A483" s="184" t="s">
        <v>799</v>
      </c>
      <c r="B483" s="225">
        <v>9</v>
      </c>
    </row>
    <row r="484" spans="1:2" ht="21.95" customHeight="1">
      <c r="A484" s="184" t="s">
        <v>120</v>
      </c>
      <c r="B484" s="225"/>
    </row>
    <row r="485" spans="1:2" ht="21.95" customHeight="1">
      <c r="A485" s="184" t="s">
        <v>479</v>
      </c>
      <c r="B485" s="225"/>
    </row>
    <row r="486" spans="1:2" ht="21.95" customHeight="1">
      <c r="A486" s="184" t="s">
        <v>800</v>
      </c>
      <c r="B486" s="225"/>
    </row>
    <row r="487" spans="1:2" ht="21.95" customHeight="1">
      <c r="A487" s="184" t="s">
        <v>801</v>
      </c>
      <c r="B487" s="225">
        <v>9</v>
      </c>
    </row>
    <row r="488" spans="1:2" ht="21.95" customHeight="1">
      <c r="A488" s="184" t="s">
        <v>802</v>
      </c>
      <c r="B488" s="225"/>
    </row>
    <row r="489" spans="1:2" ht="21.95" customHeight="1">
      <c r="A489" s="184" t="s">
        <v>803</v>
      </c>
      <c r="B489" s="225"/>
    </row>
    <row r="490" spans="1:2" ht="21.95" customHeight="1">
      <c r="A490" s="186" t="s">
        <v>874</v>
      </c>
      <c r="B490" s="274"/>
    </row>
    <row r="491" spans="1:2" ht="21.95" customHeight="1">
      <c r="A491" s="184" t="s">
        <v>804</v>
      </c>
      <c r="B491" s="225"/>
    </row>
    <row r="492" spans="1:2" ht="21.95" customHeight="1">
      <c r="A492" s="184" t="s">
        <v>120</v>
      </c>
      <c r="B492" s="225"/>
    </row>
    <row r="493" spans="1:2" ht="21.95" customHeight="1">
      <c r="A493" s="184" t="s">
        <v>439</v>
      </c>
      <c r="B493" s="225"/>
    </row>
    <row r="494" spans="1:2" ht="21.95" customHeight="1">
      <c r="A494" s="184" t="s">
        <v>805</v>
      </c>
      <c r="B494" s="225"/>
    </row>
    <row r="495" spans="1:2" ht="21.95" customHeight="1">
      <c r="A495" s="184" t="s">
        <v>806</v>
      </c>
      <c r="B495" s="225"/>
    </row>
    <row r="496" spans="1:2" ht="21.95" customHeight="1">
      <c r="A496" s="184" t="s">
        <v>807</v>
      </c>
      <c r="B496" s="225"/>
    </row>
    <row r="497" spans="1:2" ht="21.95" customHeight="1">
      <c r="A497" s="186" t="s">
        <v>876</v>
      </c>
      <c r="B497" s="274"/>
    </row>
    <row r="498" spans="1:2" ht="21.95" customHeight="1">
      <c r="A498" s="184" t="s">
        <v>808</v>
      </c>
      <c r="B498" s="225"/>
    </row>
    <row r="499" spans="1:2" ht="21.95" customHeight="1">
      <c r="A499" s="184" t="s">
        <v>120</v>
      </c>
      <c r="B499" s="225"/>
    </row>
    <row r="500" spans="1:2" ht="21.95" customHeight="1">
      <c r="A500" s="184" t="s">
        <v>443</v>
      </c>
      <c r="B500" s="225"/>
    </row>
    <row r="501" spans="1:2" ht="21.95" customHeight="1">
      <c r="A501" s="184" t="s">
        <v>809</v>
      </c>
      <c r="B501" s="225"/>
    </row>
    <row r="502" spans="1:2" ht="21.95" customHeight="1">
      <c r="A502" s="184" t="s">
        <v>810</v>
      </c>
      <c r="B502" s="225"/>
    </row>
    <row r="503" spans="1:2" ht="21.95" customHeight="1">
      <c r="A503" s="184" t="s">
        <v>811</v>
      </c>
      <c r="B503" s="225"/>
    </row>
    <row r="504" spans="1:2" ht="21.95" customHeight="1">
      <c r="A504" s="184" t="s">
        <v>812</v>
      </c>
      <c r="B504" s="225"/>
    </row>
    <row r="505" spans="1:2" ht="21.95" customHeight="1">
      <c r="A505" s="186" t="s">
        <v>878</v>
      </c>
      <c r="B505" s="274"/>
    </row>
    <row r="506" spans="1:2" ht="21.95" customHeight="1">
      <c r="A506" s="184" t="s">
        <v>813</v>
      </c>
      <c r="B506" s="225"/>
    </row>
    <row r="507" spans="1:2" ht="21.95" customHeight="1">
      <c r="A507" s="184" t="s">
        <v>814</v>
      </c>
      <c r="B507" s="225"/>
    </row>
    <row r="508" spans="1:2" ht="21.95" customHeight="1">
      <c r="A508" s="184" t="s">
        <v>815</v>
      </c>
      <c r="B508" s="225"/>
    </row>
    <row r="509" spans="1:2" ht="21.95" customHeight="1">
      <c r="A509" s="184" t="s">
        <v>443</v>
      </c>
      <c r="B509" s="225"/>
    </row>
    <row r="510" spans="1:2" ht="21.95" customHeight="1">
      <c r="A510" s="184" t="s">
        <v>816</v>
      </c>
      <c r="B510" s="225"/>
    </row>
    <row r="511" spans="1:2" ht="21.95" customHeight="1">
      <c r="A511" s="184" t="s">
        <v>817</v>
      </c>
      <c r="B511" s="225"/>
    </row>
    <row r="512" spans="1:2" ht="21.95" customHeight="1">
      <c r="A512" s="184" t="s">
        <v>818</v>
      </c>
      <c r="B512" s="225"/>
    </row>
    <row r="513" spans="1:2" ht="21.95" customHeight="1">
      <c r="A513" s="184" t="s">
        <v>819</v>
      </c>
      <c r="B513" s="225"/>
    </row>
    <row r="514" spans="1:2" ht="21.95" customHeight="1">
      <c r="A514" s="184" t="s">
        <v>820</v>
      </c>
      <c r="B514" s="225"/>
    </row>
    <row r="515" spans="1:2" ht="21.95" customHeight="1">
      <c r="A515" s="184" t="s">
        <v>821</v>
      </c>
      <c r="B515" s="225"/>
    </row>
    <row r="516" spans="1:2" ht="21.95" customHeight="1">
      <c r="A516" s="184" t="s">
        <v>822</v>
      </c>
      <c r="B516" s="225"/>
    </row>
    <row r="517" spans="1:2" ht="21.95" customHeight="1">
      <c r="A517" s="184" t="s">
        <v>823</v>
      </c>
      <c r="B517" s="225"/>
    </row>
    <row r="518" spans="1:2" ht="21.95" customHeight="1">
      <c r="A518" s="186" t="s">
        <v>880</v>
      </c>
      <c r="B518" s="274">
        <v>134</v>
      </c>
    </row>
    <row r="519" spans="1:2" ht="21.95" customHeight="1">
      <c r="A519" s="184" t="s">
        <v>824</v>
      </c>
      <c r="B519" s="225"/>
    </row>
    <row r="520" spans="1:2" ht="21.95" customHeight="1">
      <c r="A520" s="184" t="s">
        <v>825</v>
      </c>
      <c r="B520" s="225"/>
    </row>
    <row r="521" spans="1:2" ht="21.95" customHeight="1">
      <c r="A521" s="184" t="s">
        <v>826</v>
      </c>
      <c r="B521" s="225"/>
    </row>
    <row r="522" spans="1:2" ht="21.95" customHeight="1">
      <c r="A522" s="184" t="s">
        <v>827</v>
      </c>
      <c r="B522" s="225"/>
    </row>
    <row r="523" spans="1:2" ht="21.95" customHeight="1">
      <c r="A523" s="184" t="s">
        <v>828</v>
      </c>
      <c r="B523" s="225"/>
    </row>
    <row r="524" spans="1:2" ht="21.95" customHeight="1">
      <c r="A524" s="184" t="s">
        <v>829</v>
      </c>
      <c r="B524" s="225"/>
    </row>
    <row r="525" spans="1:2" ht="21.95" customHeight="1">
      <c r="A525" s="184" t="s">
        <v>830</v>
      </c>
      <c r="B525" s="225">
        <v>134</v>
      </c>
    </row>
    <row r="526" spans="1:2" ht="21.95" customHeight="1">
      <c r="A526" s="184" t="s">
        <v>831</v>
      </c>
      <c r="B526" s="225">
        <v>122</v>
      </c>
    </row>
    <row r="527" spans="1:2" ht="21.95" customHeight="1">
      <c r="A527" s="184" t="s">
        <v>832</v>
      </c>
      <c r="B527" s="225">
        <v>12</v>
      </c>
    </row>
    <row r="528" spans="1:2" ht="21.95" customHeight="1">
      <c r="A528" s="186" t="s">
        <v>881</v>
      </c>
      <c r="B528" s="274"/>
    </row>
    <row r="529" spans="1:2" ht="21.95" customHeight="1">
      <c r="A529" s="184" t="s">
        <v>833</v>
      </c>
      <c r="B529" s="225"/>
    </row>
    <row r="530" spans="1:2" ht="21.95" customHeight="1">
      <c r="A530" s="184" t="s">
        <v>834</v>
      </c>
      <c r="B530" s="225"/>
    </row>
    <row r="531" spans="1:2" ht="21.95" customHeight="1">
      <c r="A531" s="184" t="s">
        <v>835</v>
      </c>
      <c r="B531" s="225"/>
    </row>
    <row r="532" spans="1:2" ht="21.95" customHeight="1">
      <c r="A532" s="184" t="s">
        <v>836</v>
      </c>
      <c r="B532" s="225"/>
    </row>
    <row r="533" spans="1:2" ht="21.95" customHeight="1">
      <c r="A533" s="186" t="s">
        <v>882</v>
      </c>
      <c r="B533" s="274">
        <v>22</v>
      </c>
    </row>
    <row r="534" spans="1:2" ht="21.95" customHeight="1">
      <c r="A534" s="184" t="s">
        <v>837</v>
      </c>
      <c r="B534" s="225">
        <v>22</v>
      </c>
    </row>
    <row r="535" spans="1:2" ht="21.95" customHeight="1">
      <c r="A535" s="184" t="s">
        <v>120</v>
      </c>
      <c r="B535" s="225"/>
    </row>
    <row r="536" spans="1:2" ht="21.95" customHeight="1">
      <c r="A536" s="184" t="s">
        <v>439</v>
      </c>
      <c r="B536" s="225"/>
    </row>
    <row r="537" spans="1:2" ht="21.95" customHeight="1">
      <c r="A537" s="184" t="s">
        <v>838</v>
      </c>
      <c r="B537" s="225">
        <v>22</v>
      </c>
    </row>
    <row r="538" spans="1:2" ht="21.95" customHeight="1">
      <c r="A538" s="184" t="s">
        <v>839</v>
      </c>
      <c r="B538" s="225"/>
    </row>
    <row r="539" spans="1:2" ht="21.95" customHeight="1">
      <c r="A539" s="184" t="s">
        <v>840</v>
      </c>
      <c r="B539" s="225"/>
    </row>
    <row r="540" spans="1:2" ht="21.95" customHeight="1">
      <c r="A540" s="184" t="s">
        <v>841</v>
      </c>
      <c r="B540" s="225"/>
    </row>
    <row r="541" spans="1:2" ht="21.95" customHeight="1">
      <c r="A541" s="184" t="s">
        <v>842</v>
      </c>
      <c r="B541" s="225"/>
    </row>
    <row r="542" spans="1:2" ht="21.95" customHeight="1">
      <c r="A542" s="184" t="s">
        <v>843</v>
      </c>
      <c r="B542" s="225"/>
    </row>
    <row r="543" spans="1:2" ht="21.95" customHeight="1">
      <c r="A543" s="184" t="s">
        <v>844</v>
      </c>
      <c r="B543" s="225"/>
    </row>
    <row r="544" spans="1:2" ht="21.95" customHeight="1">
      <c r="A544" s="186" t="s">
        <v>863</v>
      </c>
      <c r="B544" s="274"/>
    </row>
    <row r="545" spans="1:2" ht="21.95" customHeight="1">
      <c r="A545" s="184" t="s">
        <v>845</v>
      </c>
      <c r="B545" s="225"/>
    </row>
    <row r="546" spans="1:2" ht="21.95" customHeight="1">
      <c r="A546" s="184" t="s">
        <v>846</v>
      </c>
      <c r="B546" s="225"/>
    </row>
    <row r="547" spans="1:2" ht="21.95" customHeight="1">
      <c r="A547" s="186" t="s">
        <v>883</v>
      </c>
      <c r="B547" s="274"/>
    </row>
    <row r="548" spans="1:2" ht="21.95" customHeight="1">
      <c r="A548" s="184" t="s">
        <v>847</v>
      </c>
      <c r="B548" s="225"/>
    </row>
    <row r="549" spans="1:2" ht="21.95" customHeight="1">
      <c r="A549" s="184" t="s">
        <v>848</v>
      </c>
      <c r="B549" s="225"/>
    </row>
    <row r="550" spans="1:2" ht="21.95" customHeight="1">
      <c r="A550" s="186" t="s">
        <v>884</v>
      </c>
      <c r="B550" s="274"/>
    </row>
    <row r="551" spans="1:2" ht="21.95" customHeight="1">
      <c r="A551" s="184" t="s">
        <v>849</v>
      </c>
      <c r="B551" s="225"/>
    </row>
    <row r="552" spans="1:2" ht="48.75" customHeight="1">
      <c r="A552" s="435" t="s">
        <v>234</v>
      </c>
      <c r="B552" s="435"/>
    </row>
  </sheetData>
  <mergeCells count="4">
    <mergeCell ref="A2:B2"/>
    <mergeCell ref="A1:B1"/>
    <mergeCell ref="A4:B4"/>
    <mergeCell ref="A552:B552"/>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111"/>
  <sheetViews>
    <sheetView showZeros="0" workbookViewId="0">
      <selection activeCell="B34" sqref="B34"/>
    </sheetView>
  </sheetViews>
  <sheetFormatPr defaultColWidth="9" defaultRowHeight="14.25"/>
  <cols>
    <col min="1" max="1" width="38.625" style="18" customWidth="1"/>
    <col min="2" max="2" width="13.125" style="183" customWidth="1"/>
    <col min="3" max="3" width="38.125" style="19" customWidth="1"/>
    <col min="4" max="4" width="13.25" style="178" customWidth="1"/>
    <col min="5" max="16384" width="9" style="19"/>
  </cols>
  <sheetData>
    <row r="1" spans="1:4" ht="20.25" customHeight="1">
      <c r="A1" s="431" t="s">
        <v>260</v>
      </c>
      <c r="B1" s="431"/>
      <c r="C1" s="431"/>
      <c r="D1" s="431"/>
    </row>
    <row r="2" spans="1:4" ht="24">
      <c r="A2" s="433" t="s">
        <v>1297</v>
      </c>
      <c r="B2" s="433"/>
      <c r="C2" s="433"/>
      <c r="D2" s="433"/>
    </row>
    <row r="3" spans="1:4">
      <c r="A3" s="93"/>
      <c r="B3" s="179"/>
      <c r="D3" s="319" t="s">
        <v>250</v>
      </c>
    </row>
    <row r="4" spans="1:4" ht="24" customHeight="1">
      <c r="A4" s="20" t="s">
        <v>251</v>
      </c>
      <c r="B4" s="180" t="s">
        <v>252</v>
      </c>
      <c r="C4" s="20" t="s">
        <v>253</v>
      </c>
      <c r="D4" s="180" t="s">
        <v>252</v>
      </c>
    </row>
    <row r="5" spans="1:4" ht="19.5" customHeight="1">
      <c r="A5" s="83" t="s">
        <v>319</v>
      </c>
      <c r="B5" s="181">
        <f>SUM(B6,B33)</f>
        <v>1012</v>
      </c>
      <c r="C5" s="83" t="s">
        <v>1272</v>
      </c>
      <c r="D5" s="181">
        <f>SUM(D6,D10)</f>
        <v>139</v>
      </c>
    </row>
    <row r="6" spans="1:4" ht="16.5" customHeight="1">
      <c r="A6" s="24" t="s">
        <v>283</v>
      </c>
      <c r="B6" s="181">
        <f>SUM(B7:B22,B32)</f>
        <v>638</v>
      </c>
      <c r="C6" s="24" t="s">
        <v>897</v>
      </c>
      <c r="D6" s="233">
        <f>SUM(D7:D9)</f>
        <v>0</v>
      </c>
    </row>
    <row r="7" spans="1:4" ht="16.5" customHeight="1">
      <c r="A7" s="24" t="s">
        <v>337</v>
      </c>
      <c r="B7" s="182"/>
      <c r="C7" s="24" t="s">
        <v>898</v>
      </c>
      <c r="D7" s="233"/>
    </row>
    <row r="8" spans="1:4" ht="16.5" customHeight="1">
      <c r="A8" s="24" t="s">
        <v>338</v>
      </c>
      <c r="B8" s="182"/>
      <c r="C8" s="24" t="s">
        <v>899</v>
      </c>
      <c r="D8" s="233"/>
    </row>
    <row r="9" spans="1:4" ht="16.5" customHeight="1">
      <c r="A9" s="24" t="s">
        <v>339</v>
      </c>
      <c r="B9" s="182"/>
      <c r="C9" s="24" t="s">
        <v>900</v>
      </c>
      <c r="D9" s="233"/>
    </row>
    <row r="10" spans="1:4" ht="16.5" customHeight="1">
      <c r="A10" s="24" t="s">
        <v>340</v>
      </c>
      <c r="B10" s="182"/>
      <c r="C10" s="24" t="s">
        <v>901</v>
      </c>
      <c r="D10" s="233">
        <f>SUM(D11:D27)</f>
        <v>139</v>
      </c>
    </row>
    <row r="11" spans="1:4" ht="16.5" customHeight="1">
      <c r="A11" s="24" t="s">
        <v>341</v>
      </c>
      <c r="B11" s="182"/>
      <c r="C11" s="24" t="s">
        <v>902</v>
      </c>
      <c r="D11" s="421">
        <v>9</v>
      </c>
    </row>
    <row r="12" spans="1:4" ht="16.5" customHeight="1">
      <c r="A12" s="24" t="s">
        <v>286</v>
      </c>
      <c r="B12" s="182"/>
      <c r="C12" s="24" t="s">
        <v>32</v>
      </c>
      <c r="D12" s="235"/>
    </row>
    <row r="13" spans="1:4" ht="16.5" customHeight="1">
      <c r="A13" s="24" t="s">
        <v>287</v>
      </c>
      <c r="B13" s="182">
        <v>617</v>
      </c>
      <c r="C13" s="24" t="s">
        <v>49</v>
      </c>
      <c r="D13" s="235"/>
    </row>
    <row r="14" spans="1:4" ht="16.5" customHeight="1">
      <c r="A14" s="24" t="s">
        <v>288</v>
      </c>
      <c r="B14" s="182"/>
      <c r="C14" s="24" t="s">
        <v>50</v>
      </c>
      <c r="D14" s="235"/>
    </row>
    <row r="15" spans="1:4" ht="16.5" customHeight="1">
      <c r="A15" s="24" t="s">
        <v>343</v>
      </c>
      <c r="B15" s="182"/>
      <c r="C15" s="24" t="s">
        <v>33</v>
      </c>
      <c r="D15" s="421">
        <v>3</v>
      </c>
    </row>
    <row r="16" spans="1:4" ht="16.5" customHeight="1">
      <c r="A16" s="24" t="s">
        <v>342</v>
      </c>
      <c r="B16" s="182"/>
      <c r="C16" s="24" t="s">
        <v>51</v>
      </c>
      <c r="D16" s="421">
        <v>84</v>
      </c>
    </row>
    <row r="17" spans="1:4" ht="16.5" customHeight="1">
      <c r="A17" s="24" t="s">
        <v>383</v>
      </c>
      <c r="B17" s="182"/>
      <c r="C17" s="24" t="s">
        <v>52</v>
      </c>
      <c r="D17" s="421">
        <v>35</v>
      </c>
    </row>
    <row r="18" spans="1:4" ht="16.5" customHeight="1">
      <c r="A18" s="24" t="s">
        <v>379</v>
      </c>
      <c r="B18" s="182"/>
      <c r="C18" s="24" t="s">
        <v>53</v>
      </c>
      <c r="D18" s="422"/>
    </row>
    <row r="19" spans="1:4" ht="16.5" customHeight="1">
      <c r="A19" s="24" t="s">
        <v>380</v>
      </c>
      <c r="B19" s="182"/>
      <c r="C19" s="24" t="s">
        <v>54</v>
      </c>
      <c r="D19" s="235"/>
    </row>
    <row r="20" spans="1:4" ht="16.5" customHeight="1">
      <c r="A20" s="24" t="s">
        <v>381</v>
      </c>
      <c r="B20" s="182"/>
      <c r="C20" s="24" t="s">
        <v>55</v>
      </c>
      <c r="D20" s="421">
        <v>6</v>
      </c>
    </row>
    <row r="21" spans="1:4" ht="16.5" customHeight="1">
      <c r="A21" s="24" t="s">
        <v>382</v>
      </c>
      <c r="B21" s="182"/>
      <c r="C21" s="24" t="s">
        <v>903</v>
      </c>
      <c r="D21" s="235"/>
    </row>
    <row r="22" spans="1:4" ht="16.5" customHeight="1">
      <c r="A22" s="24" t="s">
        <v>344</v>
      </c>
      <c r="B22" s="182">
        <f>SUM(B23:B31)</f>
        <v>0</v>
      </c>
      <c r="C22" s="24" t="s">
        <v>904</v>
      </c>
      <c r="D22" s="421">
        <v>2</v>
      </c>
    </row>
    <row r="23" spans="1:4" ht="16.5" customHeight="1">
      <c r="A23" s="24" t="s">
        <v>384</v>
      </c>
      <c r="B23" s="182"/>
      <c r="C23" s="24"/>
      <c r="D23" s="235"/>
    </row>
    <row r="24" spans="1:4" ht="16.5" customHeight="1">
      <c r="A24" s="24" t="s">
        <v>385</v>
      </c>
      <c r="B24" s="182"/>
      <c r="C24" s="24"/>
      <c r="D24" s="233"/>
    </row>
    <row r="25" spans="1:4" ht="16.5" customHeight="1">
      <c r="A25" s="24" t="s">
        <v>386</v>
      </c>
      <c r="B25" s="182"/>
      <c r="C25" s="24"/>
      <c r="D25" s="235"/>
    </row>
    <row r="26" spans="1:4" ht="16.5" customHeight="1">
      <c r="A26" s="24" t="s">
        <v>387</v>
      </c>
      <c r="B26" s="182"/>
      <c r="C26" s="24"/>
      <c r="D26" s="233"/>
    </row>
    <row r="27" spans="1:4" ht="16.5" customHeight="1">
      <c r="A27" s="24" t="s">
        <v>388</v>
      </c>
      <c r="B27" s="182"/>
      <c r="C27" s="24"/>
      <c r="D27" s="235"/>
    </row>
    <row r="28" spans="1:4" ht="16.5" customHeight="1">
      <c r="A28" s="24" t="s">
        <v>389</v>
      </c>
      <c r="B28" s="182"/>
      <c r="C28" s="24"/>
      <c r="D28" s="233"/>
    </row>
    <row r="29" spans="1:4" ht="16.5" customHeight="1">
      <c r="A29" s="24" t="s">
        <v>391</v>
      </c>
      <c r="B29" s="182"/>
      <c r="C29" s="82"/>
      <c r="D29" s="234"/>
    </row>
    <row r="30" spans="1:4" ht="16.5" customHeight="1">
      <c r="A30" s="24" t="s">
        <v>390</v>
      </c>
      <c r="B30" s="182"/>
      <c r="C30" s="24"/>
      <c r="D30" s="233"/>
    </row>
    <row r="31" spans="1:4" ht="16.5" customHeight="1">
      <c r="A31" s="24" t="s">
        <v>392</v>
      </c>
      <c r="B31" s="182"/>
      <c r="C31" s="24"/>
      <c r="D31" s="235"/>
    </row>
    <row r="32" spans="1:4" ht="16.5" customHeight="1">
      <c r="A32" s="24" t="s">
        <v>352</v>
      </c>
      <c r="B32" s="182">
        <v>21</v>
      </c>
      <c r="C32" s="24"/>
      <c r="D32" s="233"/>
    </row>
    <row r="33" spans="1:4" ht="16.5" customHeight="1">
      <c r="A33" s="24" t="s">
        <v>284</v>
      </c>
      <c r="B33" s="182">
        <f>SUM(B34:B50)</f>
        <v>374</v>
      </c>
      <c r="C33" s="24"/>
      <c r="D33" s="235"/>
    </row>
    <row r="34" spans="1:4" ht="16.5" customHeight="1">
      <c r="A34" s="24" t="s">
        <v>361</v>
      </c>
      <c r="B34" s="182">
        <v>10</v>
      </c>
      <c r="C34" s="24"/>
      <c r="D34" s="233"/>
    </row>
    <row r="35" spans="1:4" ht="16.5" customHeight="1">
      <c r="A35" s="24" t="s">
        <v>362</v>
      </c>
      <c r="B35" s="182"/>
      <c r="C35" s="24"/>
      <c r="D35" s="235"/>
    </row>
    <row r="36" spans="1:4" ht="16.5" customHeight="1">
      <c r="A36" s="24" t="s">
        <v>363</v>
      </c>
      <c r="B36" s="182"/>
      <c r="C36" s="24"/>
      <c r="D36" s="235"/>
    </row>
    <row r="37" spans="1:4" ht="16.5" customHeight="1">
      <c r="A37" s="24" t="s">
        <v>364</v>
      </c>
      <c r="B37" s="182"/>
      <c r="C37" s="24"/>
      <c r="D37" s="235"/>
    </row>
    <row r="38" spans="1:4" ht="16.5" customHeight="1">
      <c r="A38" s="24" t="s">
        <v>365</v>
      </c>
      <c r="B38" s="182"/>
      <c r="C38" s="24"/>
      <c r="D38" s="233"/>
    </row>
    <row r="39" spans="1:4" ht="16.5" customHeight="1">
      <c r="A39" s="24" t="s">
        <v>366</v>
      </c>
      <c r="B39" s="182">
        <v>191</v>
      </c>
      <c r="C39" s="24"/>
      <c r="D39" s="235"/>
    </row>
    <row r="40" spans="1:4" ht="16.5" customHeight="1">
      <c r="A40" s="24" t="s">
        <v>367</v>
      </c>
      <c r="B40" s="420"/>
      <c r="C40" s="24"/>
      <c r="D40" s="235"/>
    </row>
    <row r="41" spans="1:4" ht="16.5" customHeight="1">
      <c r="A41" s="24" t="s">
        <v>368</v>
      </c>
      <c r="B41" s="182">
        <v>109</v>
      </c>
      <c r="C41" s="24"/>
      <c r="D41" s="235"/>
    </row>
    <row r="42" spans="1:4" ht="16.5" customHeight="1">
      <c r="A42" s="24" t="s">
        <v>369</v>
      </c>
      <c r="B42" s="182">
        <v>43</v>
      </c>
      <c r="C42" s="24"/>
      <c r="D42" s="235"/>
    </row>
    <row r="43" spans="1:4" ht="16.5" customHeight="1">
      <c r="A43" s="24" t="s">
        <v>370</v>
      </c>
      <c r="B43" s="182">
        <v>13</v>
      </c>
      <c r="C43" s="24"/>
      <c r="D43" s="235"/>
    </row>
    <row r="44" spans="1:4" ht="16.5" customHeight="1">
      <c r="A44" s="24" t="s">
        <v>371</v>
      </c>
      <c r="C44" s="24"/>
      <c r="D44" s="233"/>
    </row>
    <row r="45" spans="1:4" ht="16.5" customHeight="1">
      <c r="A45" s="24" t="s">
        <v>372</v>
      </c>
      <c r="B45" s="182">
        <v>6</v>
      </c>
      <c r="C45" s="24"/>
      <c r="D45" s="235"/>
    </row>
    <row r="46" spans="1:4" ht="16.5" customHeight="1">
      <c r="A46" s="24" t="s">
        <v>373</v>
      </c>
      <c r="C46" s="24"/>
      <c r="D46" s="233"/>
    </row>
    <row r="47" spans="1:4" ht="16.5" customHeight="1">
      <c r="A47" s="24" t="s">
        <v>374</v>
      </c>
      <c r="B47" s="182"/>
      <c r="C47" s="24"/>
      <c r="D47" s="235"/>
    </row>
    <row r="48" spans="1:4" ht="16.5" customHeight="1">
      <c r="A48" s="24" t="s">
        <v>375</v>
      </c>
      <c r="B48" s="182"/>
      <c r="C48" s="24"/>
      <c r="D48" s="233"/>
    </row>
    <row r="49" spans="1:4" ht="16.5" customHeight="1">
      <c r="A49" s="24" t="s">
        <v>376</v>
      </c>
      <c r="B49" s="182"/>
      <c r="C49" s="24"/>
      <c r="D49" s="182"/>
    </row>
    <row r="50" spans="1:4" ht="16.5" customHeight="1">
      <c r="A50" s="24" t="s">
        <v>377</v>
      </c>
      <c r="B50" s="182">
        <v>2</v>
      </c>
      <c r="C50" s="24"/>
      <c r="D50" s="182"/>
    </row>
    <row r="51" spans="1:4" ht="16.5" customHeight="1">
      <c r="A51" s="24" t="s">
        <v>378</v>
      </c>
      <c r="C51" s="24"/>
      <c r="D51" s="182"/>
    </row>
    <row r="52" spans="1:4" ht="17.25" customHeight="1">
      <c r="A52" s="436" t="s">
        <v>254</v>
      </c>
      <c r="B52" s="436"/>
      <c r="C52" s="436"/>
      <c r="D52" s="436"/>
    </row>
    <row r="53" spans="1:4" ht="17.25" customHeight="1">
      <c r="C53" s="74"/>
      <c r="D53" s="320"/>
    </row>
    <row r="54" spans="1:4" ht="17.25" customHeight="1"/>
    <row r="55" spans="1:4" ht="17.25" customHeight="1"/>
    <row r="56" spans="1:4" ht="17.25" customHeight="1"/>
    <row r="57" spans="1:4" ht="17.25" customHeight="1"/>
    <row r="58" spans="1:4" ht="17.25"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sheetData>
  <mergeCells count="3">
    <mergeCell ref="A52:D52"/>
    <mergeCell ref="A2:D2"/>
    <mergeCell ref="A1:D1"/>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zoomScale="115" zoomScaleNormal="115" workbookViewId="0">
      <selection activeCell="F7" sqref="F7"/>
    </sheetView>
  </sheetViews>
  <sheetFormatPr defaultColWidth="9" defaultRowHeight="13.5"/>
  <cols>
    <col min="1" max="1" width="9.875" style="46" customWidth="1"/>
    <col min="2" max="2" width="21.875" style="46" customWidth="1"/>
    <col min="3" max="3" width="22.125" style="46" customWidth="1"/>
    <col min="4" max="4" width="20.625" style="46" customWidth="1"/>
    <col min="5" max="16384" width="9" style="46"/>
  </cols>
  <sheetData>
    <row r="1" spans="1:4" ht="18.75">
      <c r="A1" s="431" t="s">
        <v>896</v>
      </c>
      <c r="B1" s="431"/>
      <c r="C1" s="431"/>
      <c r="D1" s="431"/>
    </row>
    <row r="2" spans="1:4" ht="25.5" customHeight="1">
      <c r="A2" s="433" t="s">
        <v>1298</v>
      </c>
      <c r="B2" s="433"/>
      <c r="C2" s="433"/>
      <c r="D2" s="433"/>
    </row>
    <row r="3" spans="1:4" ht="20.25" customHeight="1">
      <c r="A3" s="440" t="s">
        <v>255</v>
      </c>
      <c r="B3" s="440"/>
      <c r="C3" s="440"/>
      <c r="D3" s="440"/>
    </row>
    <row r="4" spans="1:4" ht="14.25" customHeight="1">
      <c r="A4" s="47"/>
      <c r="B4" s="47"/>
      <c r="C4" s="47"/>
      <c r="D4" s="86" t="s">
        <v>19</v>
      </c>
    </row>
    <row r="5" spans="1:4" ht="18.75">
      <c r="A5" s="438" t="s">
        <v>320</v>
      </c>
      <c r="B5" s="438"/>
      <c r="C5" s="441" t="s">
        <v>930</v>
      </c>
      <c r="D5" s="313" t="s">
        <v>30</v>
      </c>
    </row>
    <row r="6" spans="1:4" s="48" customFormat="1" ht="14.25" customHeight="1">
      <c r="A6" s="439" t="s">
        <v>1217</v>
      </c>
      <c r="B6" s="439"/>
      <c r="C6" s="314">
        <f>SUM(C7:C23)</f>
        <v>0</v>
      </c>
      <c r="D6" s="314">
        <f>SUM(D7:D23)</f>
        <v>0</v>
      </c>
    </row>
    <row r="7" spans="1:4" s="48" customFormat="1" ht="14.25" customHeight="1">
      <c r="A7" s="437"/>
      <c r="B7" s="437"/>
      <c r="C7" s="315"/>
      <c r="D7" s="316"/>
    </row>
    <row r="8" spans="1:4" s="48" customFormat="1" ht="14.25" customHeight="1">
      <c r="A8" s="437"/>
      <c r="B8" s="437"/>
      <c r="C8" s="315"/>
      <c r="D8" s="316"/>
    </row>
    <row r="9" spans="1:4" s="48" customFormat="1" ht="14.25" customHeight="1">
      <c r="A9" s="437"/>
      <c r="B9" s="437"/>
      <c r="C9" s="315"/>
      <c r="D9" s="316"/>
    </row>
    <row r="10" spans="1:4" ht="14.25" customHeight="1">
      <c r="A10" s="437"/>
      <c r="B10" s="437"/>
      <c r="C10" s="315"/>
      <c r="D10" s="316"/>
    </row>
    <row r="11" spans="1:4" s="48" customFormat="1" ht="14.25" customHeight="1">
      <c r="A11" s="437"/>
      <c r="B11" s="437"/>
      <c r="C11" s="315"/>
      <c r="D11" s="316"/>
    </row>
    <row r="12" spans="1:4" ht="14.25" customHeight="1">
      <c r="A12" s="437"/>
      <c r="B12" s="437"/>
      <c r="C12" s="315"/>
      <c r="D12" s="316"/>
    </row>
    <row r="13" spans="1:4" ht="14.25" customHeight="1">
      <c r="A13" s="437"/>
      <c r="B13" s="437"/>
      <c r="C13" s="315"/>
      <c r="D13" s="316"/>
    </row>
    <row r="14" spans="1:4" ht="14.25" customHeight="1">
      <c r="A14" s="437"/>
      <c r="B14" s="437"/>
      <c r="C14" s="315"/>
      <c r="D14" s="316"/>
    </row>
    <row r="15" spans="1:4" ht="14.25" customHeight="1">
      <c r="A15" s="437"/>
      <c r="B15" s="437"/>
      <c r="C15" s="315"/>
      <c r="D15" s="316"/>
    </row>
    <row r="16" spans="1:4" ht="14.25" customHeight="1">
      <c r="A16" s="437"/>
      <c r="B16" s="437"/>
      <c r="C16" s="315"/>
      <c r="D16" s="316"/>
    </row>
    <row r="17" spans="1:4" ht="14.25" customHeight="1">
      <c r="A17" s="437"/>
      <c r="B17" s="437"/>
      <c r="C17" s="315"/>
      <c r="D17" s="316"/>
    </row>
    <row r="18" spans="1:4" ht="14.25" customHeight="1">
      <c r="A18" s="437"/>
      <c r="B18" s="437"/>
      <c r="C18" s="315"/>
      <c r="D18" s="316"/>
    </row>
    <row r="19" spans="1:4" s="48" customFormat="1" ht="14.25" customHeight="1">
      <c r="A19" s="437"/>
      <c r="B19" s="437"/>
      <c r="C19" s="315"/>
      <c r="D19" s="316"/>
    </row>
    <row r="20" spans="1:4" s="48" customFormat="1" ht="14.25" customHeight="1">
      <c r="A20" s="437"/>
      <c r="B20" s="437"/>
      <c r="C20" s="315"/>
      <c r="D20" s="316"/>
    </row>
    <row r="21" spans="1:4" s="48" customFormat="1" ht="14.25" customHeight="1">
      <c r="A21" s="437"/>
      <c r="B21" s="437"/>
      <c r="C21" s="315"/>
      <c r="D21" s="316"/>
    </row>
    <row r="22" spans="1:4" s="48" customFormat="1" ht="14.25" customHeight="1">
      <c r="A22" s="437"/>
      <c r="B22" s="437"/>
      <c r="C22" s="315"/>
      <c r="D22" s="316"/>
    </row>
    <row r="23" spans="1:4" s="48" customFormat="1">
      <c r="A23" s="437"/>
      <c r="B23" s="437"/>
      <c r="C23" s="315"/>
      <c r="D23" s="316"/>
    </row>
  </sheetData>
  <mergeCells count="23">
    <mergeCell ref="A20:B20"/>
    <mergeCell ref="A5:B5"/>
    <mergeCell ref="A6:B6"/>
    <mergeCell ref="A1:D1"/>
    <mergeCell ref="A2:D2"/>
    <mergeCell ref="A3:D3"/>
    <mergeCell ref="C5"/>
    <mergeCell ref="A23:B23"/>
    <mergeCell ref="A7:B7"/>
    <mergeCell ref="A8:B8"/>
    <mergeCell ref="A9:B9"/>
    <mergeCell ref="A10:B10"/>
    <mergeCell ref="A11:B11"/>
    <mergeCell ref="A12:B12"/>
    <mergeCell ref="A13:B13"/>
    <mergeCell ref="A14:B14"/>
    <mergeCell ref="A15:B15"/>
    <mergeCell ref="A21:B21"/>
    <mergeCell ref="A22:B22"/>
    <mergeCell ref="A16:B16"/>
    <mergeCell ref="A17:B17"/>
    <mergeCell ref="A18:B18"/>
    <mergeCell ref="A19:B19"/>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showZeros="0" workbookViewId="0">
      <selection activeCell="B12" sqref="B12"/>
    </sheetView>
  </sheetViews>
  <sheetFormatPr defaultColWidth="10" defaultRowHeight="13.5"/>
  <cols>
    <col min="1" max="1" width="56.625" style="92" customWidth="1"/>
    <col min="2" max="3" width="20.125" style="49" customWidth="1"/>
    <col min="4" max="4" width="10" style="49"/>
    <col min="5" max="5" width="11.125" style="49" customWidth="1"/>
    <col min="6" max="16384" width="10" style="49"/>
  </cols>
  <sheetData>
    <row r="1" spans="1:6" ht="18.75">
      <c r="A1" s="431" t="s">
        <v>1188</v>
      </c>
      <c r="B1" s="431"/>
      <c r="C1" s="431"/>
    </row>
    <row r="2" spans="1:6" ht="24">
      <c r="A2" s="433" t="s">
        <v>1298</v>
      </c>
      <c r="B2" s="433"/>
      <c r="C2" s="433"/>
    </row>
    <row r="3" spans="1:6">
      <c r="A3" s="440" t="s">
        <v>193</v>
      </c>
      <c r="B3" s="440"/>
      <c r="C3" s="440"/>
    </row>
    <row r="4" spans="1:6" ht="20.25" customHeight="1">
      <c r="A4" s="91"/>
      <c r="B4" s="86"/>
      <c r="C4" s="86" t="s">
        <v>250</v>
      </c>
    </row>
    <row r="5" spans="1:6" ht="24" customHeight="1">
      <c r="A5" s="317" t="s">
        <v>1219</v>
      </c>
      <c r="B5" s="318" t="s">
        <v>22</v>
      </c>
      <c r="C5" s="318" t="s">
        <v>30</v>
      </c>
    </row>
    <row r="6" spans="1:6" ht="24" customHeight="1">
      <c r="A6" s="324" t="s">
        <v>1218</v>
      </c>
      <c r="B6" s="325"/>
      <c r="C6" s="325"/>
    </row>
    <row r="7" spans="1:6" ht="20.100000000000001" customHeight="1">
      <c r="A7" s="326"/>
      <c r="B7" s="293"/>
      <c r="C7" s="293"/>
    </row>
    <row r="8" spans="1:6" ht="20.100000000000001" customHeight="1">
      <c r="A8" s="327"/>
      <c r="B8" s="293"/>
      <c r="C8" s="293"/>
    </row>
    <row r="9" spans="1:6" ht="20.100000000000001" customHeight="1">
      <c r="A9" s="328"/>
      <c r="B9" s="293"/>
      <c r="C9" s="293"/>
    </row>
    <row r="10" spans="1:6" ht="20.100000000000001" customHeight="1">
      <c r="A10" s="328"/>
      <c r="B10" s="293"/>
      <c r="C10" s="293"/>
    </row>
    <row r="11" spans="1:6" ht="20.100000000000001" customHeight="1">
      <c r="A11" s="326"/>
      <c r="B11" s="293"/>
      <c r="C11" s="293"/>
      <c r="F11" s="329"/>
    </row>
    <row r="12" spans="1:6" ht="20.100000000000001" customHeight="1">
      <c r="A12" s="328"/>
      <c r="B12" s="330"/>
      <c r="C12" s="293"/>
    </row>
    <row r="13" spans="1:6" ht="20.100000000000001" customHeight="1">
      <c r="A13" s="328"/>
      <c r="B13" s="330"/>
      <c r="C13" s="293"/>
    </row>
    <row r="14" spans="1:6" ht="20.100000000000001" customHeight="1">
      <c r="A14" s="328"/>
      <c r="B14" s="330"/>
      <c r="C14" s="293"/>
    </row>
    <row r="15" spans="1:6" ht="18.75" customHeight="1">
      <c r="A15" s="331"/>
      <c r="B15" s="330"/>
      <c r="C15" s="293"/>
    </row>
    <row r="16" spans="1:6" ht="20.100000000000001" customHeight="1">
      <c r="A16" s="331"/>
      <c r="B16" s="330"/>
      <c r="C16" s="293"/>
    </row>
    <row r="17" spans="1:3" ht="20.100000000000001" customHeight="1">
      <c r="A17" s="331"/>
      <c r="B17" s="330"/>
      <c r="C17" s="293"/>
    </row>
    <row r="18" spans="1:3" ht="49.5" customHeight="1">
      <c r="A18" s="442"/>
      <c r="B18" s="442"/>
      <c r="C18" s="442"/>
    </row>
  </sheetData>
  <mergeCells count="4">
    <mergeCell ref="A2:C2"/>
    <mergeCell ref="A3:C3"/>
    <mergeCell ref="A1:C1"/>
    <mergeCell ref="A18:C18"/>
  </mergeCells>
  <phoneticPr fontId="1" type="noConversion"/>
  <printOptions horizontalCentered="1"/>
  <pageMargins left="0.23622047244094491" right="0.23622047244094491" top="0.51181102362204722" bottom="0.47244094488188981" header="0.31496062992125984" footer="0.19685039370078741"/>
  <pageSetup paperSize="9" scale="8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N55"/>
  <sheetViews>
    <sheetView showZeros="0" zoomScaleNormal="100" zoomScaleSheetLayoutView="130" workbookViewId="0">
      <pane ySplit="4" topLeftCell="A5" activePane="bottomLeft" state="frozen"/>
      <selection pane="bottomLeft" activeCell="I11" sqref="I11"/>
    </sheetView>
  </sheetViews>
  <sheetFormatPr defaultColWidth="9" defaultRowHeight="14.25"/>
  <cols>
    <col min="1" max="1" width="39.125" style="391" customWidth="1"/>
    <col min="2" max="3" width="11.125" style="178" customWidth="1"/>
    <col min="4" max="4" width="12.125" style="178" customWidth="1"/>
    <col min="5" max="5" width="11.125" style="178" customWidth="1"/>
    <col min="6" max="6" width="11.125" style="392" customWidth="1"/>
    <col min="7" max="7" width="11.75" style="394" customWidth="1"/>
    <col min="8" max="8" width="35.125" style="393" bestFit="1" customWidth="1"/>
    <col min="9" max="12" width="11.125" style="178" customWidth="1"/>
    <col min="13" max="13" width="11.125" style="392" customWidth="1"/>
    <col min="14" max="14" width="11.75" style="394" customWidth="1"/>
    <col min="15" max="16384" width="9" style="375"/>
  </cols>
  <sheetData>
    <row r="1" spans="1:14" ht="18" customHeight="1">
      <c r="A1" s="431" t="s">
        <v>261</v>
      </c>
      <c r="B1" s="431"/>
      <c r="C1" s="431"/>
      <c r="D1" s="431"/>
      <c r="E1" s="431"/>
      <c r="F1" s="431"/>
      <c r="G1" s="431"/>
      <c r="H1" s="431"/>
      <c r="I1" s="373"/>
      <c r="J1" s="373"/>
      <c r="K1" s="373"/>
      <c r="L1" s="373"/>
      <c r="M1" s="374"/>
      <c r="N1" s="359"/>
    </row>
    <row r="2" spans="1:14" ht="33" customHeight="1">
      <c r="A2" s="433" t="s">
        <v>1299</v>
      </c>
      <c r="B2" s="433"/>
      <c r="C2" s="433"/>
      <c r="D2" s="433"/>
      <c r="E2" s="433"/>
      <c r="F2" s="433"/>
      <c r="G2" s="433"/>
      <c r="H2" s="433"/>
      <c r="I2" s="433"/>
      <c r="J2" s="433"/>
      <c r="K2" s="433"/>
      <c r="L2" s="433"/>
      <c r="M2" s="433"/>
      <c r="N2" s="433"/>
    </row>
    <row r="3" spans="1:14" ht="20.25" customHeight="1">
      <c r="A3" s="443" t="s">
        <v>31</v>
      </c>
      <c r="B3" s="443"/>
      <c r="C3" s="443"/>
      <c r="D3" s="443"/>
      <c r="E3" s="443"/>
      <c r="F3" s="443"/>
      <c r="G3" s="443"/>
      <c r="H3" s="443"/>
      <c r="I3" s="376"/>
      <c r="J3" s="376"/>
      <c r="K3" s="376"/>
      <c r="L3" s="376"/>
      <c r="M3" s="377"/>
      <c r="N3" s="378" t="s">
        <v>21</v>
      </c>
    </row>
    <row r="4" spans="1:14" ht="56.25">
      <c r="A4" s="379" t="s">
        <v>27</v>
      </c>
      <c r="B4" s="204" t="s">
        <v>216</v>
      </c>
      <c r="C4" s="204" t="s">
        <v>245</v>
      </c>
      <c r="D4" s="204" t="s">
        <v>246</v>
      </c>
      <c r="E4" s="204" t="s">
        <v>30</v>
      </c>
      <c r="F4" s="207" t="s">
        <v>247</v>
      </c>
      <c r="G4" s="2" t="s">
        <v>233</v>
      </c>
      <c r="H4" s="379" t="s">
        <v>29</v>
      </c>
      <c r="I4" s="204" t="s">
        <v>216</v>
      </c>
      <c r="J4" s="204" t="s">
        <v>245</v>
      </c>
      <c r="K4" s="204" t="s">
        <v>246</v>
      </c>
      <c r="L4" s="204" t="s">
        <v>30</v>
      </c>
      <c r="M4" s="207" t="s">
        <v>247</v>
      </c>
      <c r="N4" s="2" t="s">
        <v>233</v>
      </c>
    </row>
    <row r="5" spans="1:14" ht="20.100000000000001" customHeight="1">
      <c r="A5" s="379" t="s">
        <v>28</v>
      </c>
      <c r="B5" s="181">
        <f>B6+B20</f>
        <v>1</v>
      </c>
      <c r="C5" s="181">
        <f>C6+C20</f>
        <v>0</v>
      </c>
      <c r="D5" s="181">
        <f>D6+D20</f>
        <v>0</v>
      </c>
      <c r="E5" s="181">
        <f t="shared" ref="E5" si="0">E6+E20</f>
        <v>1</v>
      </c>
      <c r="F5" s="380"/>
      <c r="G5" s="381"/>
      <c r="H5" s="379" t="s">
        <v>28</v>
      </c>
      <c r="I5" s="181">
        <f>I6+I20</f>
        <v>0.77</v>
      </c>
      <c r="J5" s="181">
        <f t="shared" ref="J5:K5" si="1">J6+J20</f>
        <v>1</v>
      </c>
      <c r="K5" s="181">
        <f t="shared" si="1"/>
        <v>1</v>
      </c>
      <c r="L5" s="181">
        <f t="shared" ref="L5" si="2">L6+L20</f>
        <v>1</v>
      </c>
      <c r="M5" s="380"/>
      <c r="N5" s="381"/>
    </row>
    <row r="6" spans="1:14" ht="20.100000000000001" customHeight="1">
      <c r="A6" s="382" t="s">
        <v>3</v>
      </c>
      <c r="B6" s="181">
        <f>SUM(B7:B19)</f>
        <v>0</v>
      </c>
      <c r="C6" s="181">
        <f>SUM(C7:C19)</f>
        <v>0</v>
      </c>
      <c r="D6" s="181">
        <f>SUM(D7:D19)</f>
        <v>0</v>
      </c>
      <c r="E6" s="181">
        <f t="shared" ref="E6" si="3">SUM(E7:E19)</f>
        <v>0</v>
      </c>
      <c r="F6" s="380" t="e">
        <f>E6/D6</f>
        <v>#DIV/0!</v>
      </c>
      <c r="G6" s="383"/>
      <c r="H6" s="382" t="s">
        <v>4</v>
      </c>
      <c r="I6" s="181">
        <f>SUM(I7:I19)</f>
        <v>0.77</v>
      </c>
      <c r="J6" s="181">
        <f>SUM(J7:J19)</f>
        <v>1</v>
      </c>
      <c r="K6" s="181">
        <f>SUM(K7:K19)</f>
        <v>1</v>
      </c>
      <c r="L6" s="181">
        <f>SUM(L7:L19)</f>
        <v>1</v>
      </c>
      <c r="M6" s="380">
        <f t="shared" ref="M6:M14" si="4">L6/K6</f>
        <v>1</v>
      </c>
      <c r="N6" s="383"/>
    </row>
    <row r="7" spans="1:14" ht="20.100000000000001" customHeight="1">
      <c r="A7" s="365" t="s">
        <v>73</v>
      </c>
      <c r="B7" s="232"/>
      <c r="C7" s="232"/>
      <c r="D7" s="232"/>
      <c r="E7" s="232"/>
      <c r="F7" s="384"/>
      <c r="G7" s="366"/>
      <c r="H7" s="24" t="s">
        <v>302</v>
      </c>
      <c r="I7" s="232"/>
      <c r="J7" s="232"/>
      <c r="K7" s="232"/>
      <c r="L7" s="232"/>
      <c r="M7" s="384" t="e">
        <f t="shared" si="4"/>
        <v>#DIV/0!</v>
      </c>
      <c r="N7" s="366"/>
    </row>
    <row r="8" spans="1:14" ht="20.100000000000001" customHeight="1">
      <c r="A8" s="24" t="s">
        <v>74</v>
      </c>
      <c r="B8" s="232"/>
      <c r="C8" s="232"/>
      <c r="D8" s="232"/>
      <c r="E8" s="232"/>
      <c r="F8" s="384"/>
      <c r="G8" s="366"/>
      <c r="H8" s="24" t="s">
        <v>45</v>
      </c>
      <c r="I8" s="232"/>
      <c r="J8" s="232"/>
      <c r="K8" s="232"/>
      <c r="L8" s="232"/>
      <c r="M8" s="384" t="e">
        <f t="shared" si="4"/>
        <v>#DIV/0!</v>
      </c>
      <c r="N8" s="366"/>
    </row>
    <row r="9" spans="1:14" ht="20.100000000000001" customHeight="1">
      <c r="A9" s="24" t="s">
        <v>75</v>
      </c>
      <c r="B9" s="232"/>
      <c r="C9" s="232"/>
      <c r="D9" s="232"/>
      <c r="E9" s="232"/>
      <c r="F9" s="384"/>
      <c r="G9" s="366"/>
      <c r="H9" s="24" t="s">
        <v>46</v>
      </c>
      <c r="I9" s="232">
        <v>0.77</v>
      </c>
      <c r="J9" s="232">
        <v>1</v>
      </c>
      <c r="K9" s="232">
        <v>1</v>
      </c>
      <c r="L9" s="232">
        <v>1</v>
      </c>
      <c r="M9" s="384">
        <f t="shared" si="4"/>
        <v>1</v>
      </c>
      <c r="N9" s="366"/>
    </row>
    <row r="10" spans="1:14" ht="20.100000000000001" customHeight="1">
      <c r="A10" s="24" t="s">
        <v>101</v>
      </c>
      <c r="B10" s="232"/>
      <c r="C10" s="232"/>
      <c r="D10" s="232"/>
      <c r="E10" s="232"/>
      <c r="F10" s="384"/>
      <c r="G10" s="366"/>
      <c r="H10" s="24" t="s">
        <v>47</v>
      </c>
      <c r="I10" s="232"/>
      <c r="J10" s="232"/>
      <c r="K10" s="232"/>
      <c r="L10" s="232"/>
      <c r="M10" s="384" t="e">
        <f t="shared" si="4"/>
        <v>#DIV/0!</v>
      </c>
      <c r="N10" s="366"/>
    </row>
    <row r="11" spans="1:14" ht="20.100000000000001" customHeight="1">
      <c r="A11" s="24" t="s">
        <v>102</v>
      </c>
      <c r="B11" s="208"/>
      <c r="C11" s="232"/>
      <c r="D11" s="232"/>
      <c r="E11" s="232"/>
      <c r="F11" s="384"/>
      <c r="G11" s="366"/>
      <c r="H11" s="24" t="s">
        <v>48</v>
      </c>
      <c r="I11" s="208"/>
      <c r="J11" s="232"/>
      <c r="K11" s="232"/>
      <c r="L11" s="232"/>
      <c r="M11" s="384"/>
      <c r="N11" s="366"/>
    </row>
    <row r="12" spans="1:14" ht="20.100000000000001" customHeight="1">
      <c r="A12" s="24" t="s">
        <v>103</v>
      </c>
      <c r="B12" s="208"/>
      <c r="C12" s="232"/>
      <c r="D12" s="232"/>
      <c r="E12" s="232"/>
      <c r="F12" s="384"/>
      <c r="G12" s="366"/>
      <c r="H12" s="24" t="s">
        <v>76</v>
      </c>
      <c r="I12" s="208"/>
      <c r="J12" s="232"/>
      <c r="K12" s="232"/>
      <c r="L12" s="232"/>
      <c r="M12" s="384" t="e">
        <f t="shared" si="4"/>
        <v>#DIV/0!</v>
      </c>
      <c r="N12" s="366"/>
    </row>
    <row r="13" spans="1:14" ht="20.100000000000001" customHeight="1">
      <c r="A13" s="24" t="s">
        <v>104</v>
      </c>
      <c r="B13" s="208"/>
      <c r="C13" s="232"/>
      <c r="D13" s="232"/>
      <c r="E13" s="232"/>
      <c r="F13" s="384"/>
      <c r="G13" s="366"/>
      <c r="H13" s="24" t="s">
        <v>77</v>
      </c>
      <c r="I13" s="208"/>
      <c r="J13" s="232"/>
      <c r="K13" s="232"/>
      <c r="L13" s="232"/>
      <c r="M13" s="384" t="e">
        <f t="shared" si="4"/>
        <v>#DIV/0!</v>
      </c>
      <c r="N13" s="366"/>
    </row>
    <row r="14" spans="1:14" ht="20.100000000000001" customHeight="1">
      <c r="A14" s="24" t="s">
        <v>105</v>
      </c>
      <c r="B14" s="208"/>
      <c r="C14" s="232"/>
      <c r="D14" s="232"/>
      <c r="E14" s="232"/>
      <c r="F14" s="384"/>
      <c r="G14" s="366"/>
      <c r="H14" s="24" t="s">
        <v>78</v>
      </c>
      <c r="I14" s="208"/>
      <c r="J14" s="232"/>
      <c r="K14" s="232"/>
      <c r="L14" s="232"/>
      <c r="M14" s="384" t="e">
        <f t="shared" si="4"/>
        <v>#DIV/0!</v>
      </c>
      <c r="N14" s="366"/>
    </row>
    <row r="15" spans="1:14" ht="20.100000000000001" customHeight="1">
      <c r="A15" s="24" t="s">
        <v>106</v>
      </c>
      <c r="B15" s="208"/>
      <c r="C15" s="232"/>
      <c r="D15" s="232"/>
      <c r="E15" s="232"/>
      <c r="F15" s="384"/>
      <c r="G15" s="366"/>
      <c r="H15" s="24"/>
      <c r="I15" s="208"/>
      <c r="J15" s="232"/>
      <c r="K15" s="232"/>
      <c r="L15" s="232"/>
      <c r="M15" s="384"/>
      <c r="N15" s="366"/>
    </row>
    <row r="16" spans="1:14" ht="20.100000000000001" customHeight="1">
      <c r="A16" s="24" t="s">
        <v>107</v>
      </c>
      <c r="B16" s="208"/>
      <c r="C16" s="232"/>
      <c r="D16" s="232"/>
      <c r="E16" s="232"/>
      <c r="F16" s="384"/>
      <c r="G16" s="366"/>
      <c r="H16" s="24"/>
      <c r="I16" s="208"/>
      <c r="J16" s="232"/>
      <c r="K16" s="232"/>
      <c r="L16" s="232"/>
      <c r="M16" s="384"/>
      <c r="N16" s="366"/>
    </row>
    <row r="17" spans="1:14" ht="20.100000000000001" customHeight="1">
      <c r="A17" s="385" t="s">
        <v>108</v>
      </c>
      <c r="B17" s="208"/>
      <c r="C17" s="232"/>
      <c r="D17" s="232"/>
      <c r="E17" s="232"/>
      <c r="F17" s="384" t="e">
        <f>E17/D17</f>
        <v>#DIV/0!</v>
      </c>
      <c r="G17" s="366"/>
      <c r="H17" s="24"/>
      <c r="I17" s="208"/>
      <c r="J17" s="232"/>
      <c r="K17" s="232"/>
      <c r="L17" s="232"/>
      <c r="M17" s="384"/>
      <c r="N17" s="366"/>
    </row>
    <row r="18" spans="1:14" ht="20.100000000000001" customHeight="1">
      <c r="A18" s="385" t="s">
        <v>109</v>
      </c>
      <c r="B18" s="208"/>
      <c r="C18" s="232"/>
      <c r="D18" s="232"/>
      <c r="E18" s="232"/>
      <c r="F18" s="384"/>
      <c r="G18" s="366"/>
      <c r="H18" s="24"/>
      <c r="I18" s="208"/>
      <c r="J18" s="232"/>
      <c r="K18" s="232"/>
      <c r="L18" s="232"/>
      <c r="M18" s="384"/>
      <c r="N18" s="366"/>
    </row>
    <row r="19" spans="1:14" ht="20.100000000000001" customHeight="1">
      <c r="A19" s="385" t="s">
        <v>301</v>
      </c>
      <c r="B19" s="367"/>
      <c r="C19" s="367"/>
      <c r="D19" s="367"/>
      <c r="E19" s="367"/>
      <c r="F19" s="386"/>
      <c r="G19" s="366"/>
      <c r="H19" s="24"/>
      <c r="I19" s="367"/>
      <c r="J19" s="367"/>
      <c r="K19" s="367"/>
      <c r="L19" s="367"/>
      <c r="M19" s="386"/>
      <c r="N19" s="366"/>
    </row>
    <row r="20" spans="1:14" ht="20.100000000000001" customHeight="1">
      <c r="A20" s="382" t="s">
        <v>17</v>
      </c>
      <c r="B20" s="181">
        <f>SUM(B21:B23,B26)</f>
        <v>1</v>
      </c>
      <c r="C20" s="181">
        <f>SUM(C21:C23,C26)</f>
        <v>0</v>
      </c>
      <c r="D20" s="181">
        <f>SUM(D21:D23,D26)</f>
        <v>0</v>
      </c>
      <c r="E20" s="181">
        <f>SUM(E21:E23,E26)</f>
        <v>1</v>
      </c>
      <c r="F20" s="352" t="s">
        <v>40</v>
      </c>
      <c r="G20" s="352" t="s">
        <v>40</v>
      </c>
      <c r="H20" s="382" t="s">
        <v>18</v>
      </c>
      <c r="I20" s="181">
        <f>SUM(I21:I24,I26)</f>
        <v>0</v>
      </c>
      <c r="J20" s="181">
        <f t="shared" ref="J20:L20" si="5">SUM(J21:J24,J26)</f>
        <v>0</v>
      </c>
      <c r="K20" s="181">
        <f t="shared" si="5"/>
        <v>0</v>
      </c>
      <c r="L20" s="181">
        <f t="shared" si="5"/>
        <v>0</v>
      </c>
      <c r="M20" s="352" t="s">
        <v>40</v>
      </c>
      <c r="N20" s="352" t="s">
        <v>40</v>
      </c>
    </row>
    <row r="21" spans="1:14" ht="20.100000000000001" customHeight="1">
      <c r="A21" s="385" t="s">
        <v>325</v>
      </c>
      <c r="B21" s="206"/>
      <c r="C21" s="206"/>
      <c r="D21" s="206"/>
      <c r="E21" s="206"/>
      <c r="F21" s="380"/>
      <c r="G21" s="352"/>
      <c r="H21" s="371" t="s">
        <v>331</v>
      </c>
      <c r="I21" s="206"/>
      <c r="J21" s="206"/>
      <c r="K21" s="206"/>
      <c r="L21" s="206"/>
      <c r="M21" s="380"/>
      <c r="N21" s="352"/>
    </row>
    <row r="22" spans="1:14" ht="20.100000000000001" customHeight="1">
      <c r="A22" s="385" t="s">
        <v>315</v>
      </c>
      <c r="B22" s="206"/>
      <c r="C22" s="206"/>
      <c r="D22" s="206"/>
      <c r="E22" s="206"/>
      <c r="F22" s="387"/>
      <c r="G22" s="388"/>
      <c r="H22" s="371" t="s">
        <v>318</v>
      </c>
      <c r="I22" s="206"/>
      <c r="J22" s="206"/>
      <c r="K22" s="206"/>
      <c r="L22" s="206"/>
      <c r="M22" s="387"/>
      <c r="N22" s="388"/>
    </row>
    <row r="23" spans="1:14" ht="20.100000000000001" customHeight="1">
      <c r="A23" s="371" t="s">
        <v>360</v>
      </c>
      <c r="B23" s="206">
        <f>SUM(B24:B25)</f>
        <v>0</v>
      </c>
      <c r="C23" s="206">
        <f t="shared" ref="C23:E23" si="6">SUM(C24:C25)</f>
        <v>0</v>
      </c>
      <c r="D23" s="206">
        <f t="shared" si="6"/>
        <v>0</v>
      </c>
      <c r="E23" s="206">
        <f t="shared" si="6"/>
        <v>0</v>
      </c>
      <c r="F23" s="387"/>
      <c r="G23" s="388"/>
      <c r="H23" s="385" t="s">
        <v>436</v>
      </c>
      <c r="I23" s="206"/>
      <c r="J23" s="206"/>
      <c r="K23" s="206"/>
      <c r="L23" s="206"/>
      <c r="M23" s="387"/>
      <c r="N23" s="388"/>
    </row>
    <row r="24" spans="1:14" ht="20.100000000000001" customHeight="1">
      <c r="A24" s="371" t="s">
        <v>358</v>
      </c>
      <c r="B24" s="206"/>
      <c r="C24" s="206"/>
      <c r="D24" s="206"/>
      <c r="E24" s="206"/>
      <c r="F24" s="387"/>
      <c r="G24" s="389"/>
      <c r="H24" s="371" t="s">
        <v>437</v>
      </c>
      <c r="I24" s="206">
        <f>SUM(I25:I26)</f>
        <v>0</v>
      </c>
      <c r="J24" s="206">
        <f>SUM(J25)</f>
        <v>0</v>
      </c>
      <c r="K24" s="206">
        <f t="shared" ref="K24:L24" si="7">SUM(K25)</f>
        <v>0</v>
      </c>
      <c r="L24" s="206">
        <f t="shared" si="7"/>
        <v>0</v>
      </c>
      <c r="M24" s="387"/>
      <c r="N24" s="389"/>
    </row>
    <row r="25" spans="1:14" ht="20.100000000000001" customHeight="1">
      <c r="A25" s="371" t="s">
        <v>359</v>
      </c>
      <c r="B25" s="206"/>
      <c r="C25" s="206"/>
      <c r="D25" s="206"/>
      <c r="E25" s="206"/>
      <c r="F25" s="387"/>
      <c r="G25" s="390"/>
      <c r="H25" s="371" t="s">
        <v>932</v>
      </c>
      <c r="I25" s="206"/>
      <c r="J25" s="206"/>
      <c r="K25" s="206"/>
      <c r="L25" s="206"/>
      <c r="M25" s="387"/>
      <c r="N25" s="390"/>
    </row>
    <row r="26" spans="1:14" ht="20.100000000000001" customHeight="1">
      <c r="A26" s="385" t="s">
        <v>41</v>
      </c>
      <c r="B26" s="206">
        <v>1</v>
      </c>
      <c r="C26" s="206"/>
      <c r="D26" s="206"/>
      <c r="E26" s="206">
        <v>1</v>
      </c>
      <c r="F26" s="387"/>
      <c r="G26" s="390"/>
      <c r="H26" s="385" t="s">
        <v>438</v>
      </c>
      <c r="I26" s="206"/>
      <c r="J26" s="206"/>
      <c r="K26" s="206"/>
      <c r="L26" s="206"/>
      <c r="M26" s="387"/>
      <c r="N26" s="390"/>
    </row>
    <row r="27" spans="1:14" ht="37.5" customHeight="1">
      <c r="A27" s="444" t="s">
        <v>235</v>
      </c>
      <c r="B27" s="444"/>
      <c r="C27" s="444"/>
      <c r="D27" s="444"/>
      <c r="E27" s="444"/>
      <c r="F27" s="444"/>
      <c r="G27" s="444"/>
      <c r="H27" s="444"/>
      <c r="I27" s="444"/>
      <c r="J27" s="444"/>
      <c r="K27" s="444"/>
      <c r="L27" s="444"/>
      <c r="M27" s="444"/>
      <c r="N27" s="444"/>
    </row>
    <row r="28" spans="1:14" ht="20.100000000000001" customHeight="1">
      <c r="G28" s="375"/>
      <c r="N28" s="375"/>
    </row>
    <row r="29" spans="1:14" ht="20.100000000000001" customHeight="1">
      <c r="G29" s="375"/>
      <c r="N29" s="375"/>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s="391" customFormat="1" ht="20.100000000000001" customHeight="1">
      <c r="B49" s="178"/>
      <c r="C49" s="178"/>
      <c r="D49" s="178"/>
      <c r="E49" s="178"/>
      <c r="F49" s="392"/>
      <c r="G49" s="394"/>
      <c r="H49" s="393"/>
      <c r="I49" s="178"/>
      <c r="J49" s="178"/>
      <c r="K49" s="178"/>
      <c r="L49" s="178"/>
      <c r="M49" s="392"/>
      <c r="N49" s="394"/>
    </row>
    <row r="50" spans="2:14" s="391" customFormat="1" ht="20.100000000000001" customHeight="1">
      <c r="B50" s="178"/>
      <c r="C50" s="178"/>
      <c r="D50" s="178"/>
      <c r="E50" s="178"/>
      <c r="F50" s="392"/>
      <c r="G50" s="394"/>
      <c r="H50" s="393"/>
      <c r="I50" s="178"/>
      <c r="J50" s="178"/>
      <c r="K50" s="178"/>
      <c r="L50" s="178"/>
      <c r="M50" s="392"/>
      <c r="N50" s="394"/>
    </row>
    <row r="51" spans="2:14" s="391" customFormat="1" ht="20.100000000000001" customHeight="1">
      <c r="B51" s="178"/>
      <c r="C51" s="178"/>
      <c r="D51" s="178"/>
      <c r="E51" s="178"/>
      <c r="F51" s="392"/>
      <c r="G51" s="394"/>
      <c r="H51" s="393"/>
      <c r="I51" s="178"/>
      <c r="J51" s="178"/>
      <c r="K51" s="178"/>
      <c r="L51" s="178"/>
      <c r="M51" s="392"/>
      <c r="N51" s="394"/>
    </row>
    <row r="52" spans="2:14" s="391" customFormat="1" ht="20.100000000000001" customHeight="1">
      <c r="B52" s="178"/>
      <c r="C52" s="178"/>
      <c r="D52" s="178"/>
      <c r="E52" s="178"/>
      <c r="F52" s="392"/>
      <c r="G52" s="394"/>
      <c r="H52" s="393"/>
      <c r="I52" s="178"/>
      <c r="J52" s="178"/>
      <c r="K52" s="178"/>
      <c r="L52" s="178"/>
      <c r="M52" s="392"/>
      <c r="N52" s="394"/>
    </row>
    <row r="53" spans="2:14" s="391" customFormat="1" ht="20.100000000000001" customHeight="1">
      <c r="B53" s="178"/>
      <c r="C53" s="178"/>
      <c r="D53" s="178"/>
      <c r="E53" s="178"/>
      <c r="F53" s="392"/>
      <c r="G53" s="394"/>
      <c r="H53" s="393"/>
      <c r="I53" s="178"/>
      <c r="J53" s="178"/>
      <c r="K53" s="178"/>
      <c r="L53" s="178"/>
      <c r="M53" s="392"/>
      <c r="N53" s="394"/>
    </row>
    <row r="54" spans="2:14" s="391" customFormat="1" ht="20.100000000000001" customHeight="1">
      <c r="B54" s="178"/>
      <c r="C54" s="178"/>
      <c r="D54" s="178"/>
      <c r="E54" s="178"/>
      <c r="F54" s="392"/>
      <c r="G54" s="394"/>
      <c r="H54" s="393"/>
      <c r="I54" s="178"/>
      <c r="J54" s="178"/>
      <c r="K54" s="178"/>
      <c r="L54" s="178"/>
      <c r="M54" s="392"/>
      <c r="N54" s="394"/>
    </row>
    <row r="55" spans="2:14" s="391" customFormat="1" ht="20.100000000000001" customHeight="1">
      <c r="B55" s="178"/>
      <c r="C55" s="178"/>
      <c r="D55" s="178"/>
      <c r="E55" s="178"/>
      <c r="F55" s="392"/>
      <c r="G55" s="394"/>
      <c r="H55" s="393"/>
      <c r="I55" s="178"/>
      <c r="J55" s="178"/>
      <c r="K55" s="178"/>
      <c r="L55" s="178"/>
      <c r="M55" s="392"/>
      <c r="N55" s="394"/>
    </row>
  </sheetData>
  <mergeCells count="4">
    <mergeCell ref="A2:N2"/>
    <mergeCell ref="A3:H3"/>
    <mergeCell ref="A27:N27"/>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7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B69"/>
  <sheetViews>
    <sheetView zoomScaleNormal="100" zoomScaleSheetLayoutView="130" workbookViewId="0">
      <selection activeCell="D14" sqref="D14"/>
    </sheetView>
  </sheetViews>
  <sheetFormatPr defaultColWidth="9" defaultRowHeight="14.25"/>
  <cols>
    <col min="1" max="1" width="57.875" style="70" customWidth="1"/>
    <col min="2" max="2" width="20" style="190" customWidth="1"/>
    <col min="3" max="16384" width="9" style="69"/>
  </cols>
  <sheetData>
    <row r="1" spans="1:2" ht="18" customHeight="1">
      <c r="A1" s="445" t="s">
        <v>262</v>
      </c>
      <c r="B1" s="445"/>
    </row>
    <row r="2" spans="1:2" ht="24">
      <c r="A2" s="446" t="s">
        <v>1300</v>
      </c>
      <c r="B2" s="446"/>
    </row>
    <row r="3" spans="1:2" ht="20.25" customHeight="1">
      <c r="A3" s="87"/>
      <c r="B3" s="189" t="s">
        <v>195</v>
      </c>
    </row>
    <row r="4" spans="1:2" ht="20.100000000000001" customHeight="1">
      <c r="A4" s="29" t="s">
        <v>210</v>
      </c>
      <c r="B4" s="180" t="s">
        <v>197</v>
      </c>
    </row>
    <row r="5" spans="1:2" ht="20.100000000000001" customHeight="1">
      <c r="A5" s="34" t="s">
        <v>4</v>
      </c>
      <c r="B5" s="191">
        <f>SUM(B6,B9,B15,B26,B35,B46,B49)</f>
        <v>1</v>
      </c>
    </row>
    <row r="6" spans="1:2" s="188" customFormat="1" ht="18.75" customHeight="1">
      <c r="A6" s="186" t="s">
        <v>429</v>
      </c>
      <c r="B6" s="187"/>
    </row>
    <row r="7" spans="1:2" s="188" customFormat="1" ht="18.75" customHeight="1">
      <c r="A7" s="186" t="s">
        <v>394</v>
      </c>
      <c r="B7" s="187"/>
    </row>
    <row r="8" spans="1:2" ht="18.75" customHeight="1">
      <c r="A8" s="184" t="s">
        <v>395</v>
      </c>
      <c r="B8" s="185"/>
    </row>
    <row r="9" spans="1:2" s="188" customFormat="1" ht="18.75" customHeight="1">
      <c r="A9" s="186" t="s">
        <v>430</v>
      </c>
      <c r="B9" s="187"/>
    </row>
    <row r="10" spans="1:2" s="188" customFormat="1" ht="18.75" customHeight="1">
      <c r="A10" s="186" t="s">
        <v>396</v>
      </c>
      <c r="B10" s="187"/>
    </row>
    <row r="11" spans="1:2" ht="18.75" customHeight="1">
      <c r="A11" s="184" t="s">
        <v>397</v>
      </c>
      <c r="B11" s="185"/>
    </row>
    <row r="12" spans="1:2" ht="18.75" customHeight="1">
      <c r="A12" s="184" t="s">
        <v>398</v>
      </c>
      <c r="B12" s="185"/>
    </row>
    <row r="13" spans="1:2" s="188" customFormat="1" ht="18.75" customHeight="1">
      <c r="A13" s="186" t="s">
        <v>399</v>
      </c>
      <c r="B13" s="187"/>
    </row>
    <row r="14" spans="1:2" ht="18.75" customHeight="1">
      <c r="A14" s="184" t="s">
        <v>397</v>
      </c>
      <c r="B14" s="185"/>
    </row>
    <row r="15" spans="1:2" s="188" customFormat="1" ht="18.75" customHeight="1">
      <c r="A15" s="186" t="s">
        <v>431</v>
      </c>
      <c r="B15" s="187">
        <v>1</v>
      </c>
    </row>
    <row r="16" spans="1:2" s="188" customFormat="1" ht="18.75" customHeight="1">
      <c r="A16" s="186" t="s">
        <v>400</v>
      </c>
      <c r="B16" s="187">
        <v>1</v>
      </c>
    </row>
    <row r="17" spans="1:2" ht="18.75" customHeight="1">
      <c r="A17" s="184" t="s">
        <v>401</v>
      </c>
      <c r="B17" s="185"/>
    </row>
    <row r="18" spans="1:2" ht="18.75" customHeight="1">
      <c r="A18" s="184" t="s">
        <v>402</v>
      </c>
      <c r="B18" s="185"/>
    </row>
    <row r="19" spans="1:2" ht="18.75" customHeight="1">
      <c r="A19" s="184" t="s">
        <v>403</v>
      </c>
      <c r="B19" s="185">
        <v>1</v>
      </c>
    </row>
    <row r="20" spans="1:2" s="188" customFormat="1" ht="18.75" customHeight="1">
      <c r="A20" s="186" t="s">
        <v>404</v>
      </c>
      <c r="B20" s="187"/>
    </row>
    <row r="21" spans="1:2" s="188" customFormat="1" ht="18.75" customHeight="1">
      <c r="A21" s="186" t="s">
        <v>405</v>
      </c>
      <c r="B21" s="187"/>
    </row>
    <row r="22" spans="1:2" ht="18.75" customHeight="1">
      <c r="A22" s="184" t="s">
        <v>406</v>
      </c>
      <c r="B22" s="185"/>
    </row>
    <row r="23" spans="1:2" ht="18.75" customHeight="1">
      <c r="A23" s="184" t="s">
        <v>407</v>
      </c>
      <c r="B23" s="185"/>
    </row>
    <row r="24" spans="1:2" s="188" customFormat="1" ht="18.75" customHeight="1">
      <c r="A24" s="186" t="s">
        <v>408</v>
      </c>
      <c r="B24" s="187"/>
    </row>
    <row r="25" spans="1:2" ht="18.75" customHeight="1">
      <c r="A25" s="184" t="s">
        <v>401</v>
      </c>
      <c r="B25" s="185"/>
    </row>
    <row r="26" spans="1:2" s="188" customFormat="1" ht="18.75" customHeight="1">
      <c r="A26" s="186" t="s">
        <v>432</v>
      </c>
      <c r="B26" s="187"/>
    </row>
    <row r="27" spans="1:2" s="188" customFormat="1" ht="18.75" customHeight="1">
      <c r="A27" s="186" t="s">
        <v>409</v>
      </c>
      <c r="B27" s="187"/>
    </row>
    <row r="28" spans="1:2" ht="18.75" customHeight="1">
      <c r="A28" s="184" t="s">
        <v>397</v>
      </c>
      <c r="B28" s="185"/>
    </row>
    <row r="29" spans="1:2" s="188" customFormat="1" ht="18.75" customHeight="1">
      <c r="A29" s="186" t="s">
        <v>410</v>
      </c>
      <c r="B29" s="187"/>
    </row>
    <row r="30" spans="1:2" ht="18.75" customHeight="1">
      <c r="A30" s="184" t="s">
        <v>397</v>
      </c>
      <c r="B30" s="185"/>
    </row>
    <row r="31" spans="1:2" ht="18.75" customHeight="1">
      <c r="A31" s="184" t="s">
        <v>411</v>
      </c>
      <c r="B31" s="185"/>
    </row>
    <row r="32" spans="1:2" ht="18.75" customHeight="1">
      <c r="A32" s="184" t="s">
        <v>412</v>
      </c>
      <c r="B32" s="185"/>
    </row>
    <row r="33" spans="1:2" s="188" customFormat="1" ht="18.75" customHeight="1">
      <c r="A33" s="186" t="s">
        <v>413</v>
      </c>
      <c r="B33" s="187"/>
    </row>
    <row r="34" spans="1:2" ht="18.75" customHeight="1">
      <c r="A34" s="184" t="s">
        <v>414</v>
      </c>
      <c r="B34" s="185"/>
    </row>
    <row r="35" spans="1:2" s="188" customFormat="1" ht="18.75" customHeight="1">
      <c r="A35" s="186" t="s">
        <v>433</v>
      </c>
      <c r="B35" s="187"/>
    </row>
    <row r="36" spans="1:2" s="188" customFormat="1" ht="18.75" customHeight="1">
      <c r="A36" s="186" t="s">
        <v>415</v>
      </c>
      <c r="B36" s="187"/>
    </row>
    <row r="37" spans="1:2" ht="18.75" customHeight="1">
      <c r="A37" s="184" t="s">
        <v>416</v>
      </c>
      <c r="B37" s="185"/>
    </row>
    <row r="38" spans="1:2" s="188" customFormat="1" ht="18.75" customHeight="1">
      <c r="A38" s="186" t="s">
        <v>417</v>
      </c>
      <c r="B38" s="187"/>
    </row>
    <row r="39" spans="1:2" ht="18.75" customHeight="1">
      <c r="A39" s="184" t="s">
        <v>418</v>
      </c>
      <c r="B39" s="185"/>
    </row>
    <row r="40" spans="1:2" s="188" customFormat="1" ht="18.75" customHeight="1">
      <c r="A40" s="186" t="s">
        <v>419</v>
      </c>
      <c r="B40" s="187"/>
    </row>
    <row r="41" spans="1:2" ht="18.75" customHeight="1">
      <c r="A41" s="184" t="s">
        <v>420</v>
      </c>
      <c r="B41" s="185"/>
    </row>
    <row r="42" spans="1:2" ht="18.75" customHeight="1">
      <c r="A42" s="184" t="s">
        <v>421</v>
      </c>
      <c r="B42" s="185"/>
    </row>
    <row r="43" spans="1:2" ht="18.75" customHeight="1">
      <c r="A43" s="184" t="s">
        <v>422</v>
      </c>
      <c r="B43" s="185"/>
    </row>
    <row r="44" spans="1:2" ht="18.75" customHeight="1">
      <c r="A44" s="184" t="s">
        <v>423</v>
      </c>
      <c r="B44" s="185"/>
    </row>
    <row r="45" spans="1:2" ht="18.75" customHeight="1">
      <c r="A45" s="184" t="s">
        <v>424</v>
      </c>
      <c r="B45" s="185"/>
    </row>
    <row r="46" spans="1:2" s="188" customFormat="1" ht="18.75" customHeight="1">
      <c r="A46" s="186" t="s">
        <v>434</v>
      </c>
      <c r="B46" s="187"/>
    </row>
    <row r="47" spans="1:2" s="188" customFormat="1" ht="18.75" customHeight="1">
      <c r="A47" s="186" t="s">
        <v>425</v>
      </c>
      <c r="B47" s="187"/>
    </row>
    <row r="48" spans="1:2" ht="18.75" customHeight="1">
      <c r="A48" s="184" t="s">
        <v>426</v>
      </c>
      <c r="B48" s="185"/>
    </row>
    <row r="49" spans="1:2" s="188" customFormat="1" ht="18.75" customHeight="1">
      <c r="A49" s="186" t="s">
        <v>435</v>
      </c>
      <c r="B49" s="187"/>
    </row>
    <row r="50" spans="1:2" s="188" customFormat="1" ht="18.75" customHeight="1">
      <c r="A50" s="186" t="s">
        <v>427</v>
      </c>
      <c r="B50" s="187"/>
    </row>
    <row r="51" spans="1:2" ht="18.75" customHeight="1">
      <c r="A51" s="184" t="s">
        <v>428</v>
      </c>
      <c r="B51" s="185"/>
    </row>
    <row r="52" spans="1:2" ht="48.75" customHeight="1">
      <c r="A52" s="447" t="s">
        <v>236</v>
      </c>
      <c r="B52" s="447"/>
    </row>
    <row r="66" spans="1:2">
      <c r="A66" s="69"/>
      <c r="B66" s="178"/>
    </row>
    <row r="67" spans="1:2">
      <c r="A67" s="69"/>
      <c r="B67" s="178"/>
    </row>
    <row r="68" spans="1:2">
      <c r="A68" s="69"/>
      <c r="B68" s="178"/>
    </row>
    <row r="69" spans="1:2">
      <c r="A69" s="69"/>
      <c r="B69" s="178"/>
    </row>
  </sheetData>
  <mergeCells count="3">
    <mergeCell ref="A1:B1"/>
    <mergeCell ref="A2:B2"/>
    <mergeCell ref="A52:B5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32</vt:i4>
      </vt:variant>
    </vt:vector>
  </HeadingPairs>
  <TitlesOfParts>
    <vt:vector size="58" baseType="lpstr">
      <vt:lpstr>01-2019街镇收入</vt:lpstr>
      <vt:lpstr>02-2019街镇支出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12-2019社保执行-北碚区无</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24-2020社保-北碚区无</vt:lpstr>
      <vt:lpstr>'01-2019街镇收入'!Print_Area</vt:lpstr>
      <vt:lpstr>'02-2019街镇支出'!Print_Area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'12-2019社保执行-北碚区无'!Print_Area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2020-02-11T07:40:39Z</dcterms:modified>
</cp:coreProperties>
</file>