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 tabRatio="870" firstSheet="1" activeTab="6"/>
  </bookViews>
  <sheets>
    <sheet name="12-2019社保执行-北碚区无" sheetId="21" state="hidden" r:id="rId1"/>
    <sheet name="1-2021公共平衡" sheetId="71" r:id="rId2"/>
    <sheet name="2-2021公共线下" sheetId="29" r:id="rId3"/>
    <sheet name="3-2021基金平衡" sheetId="35" r:id="rId4"/>
    <sheet name="4-2021国资" sheetId="49" r:id="rId5"/>
    <sheet name="5-2021债务限额调整" sheetId="73" r:id="rId6"/>
    <sheet name="6-2021债券资金安排" sheetId="72" r:id="rId7"/>
    <sheet name="24-2020社保-北碚区无" sheetId="11" state="hidden" r:id="rId8"/>
  </sheets>
  <definedNames>
    <definedName name="fa">#REF!</definedName>
    <definedName name="_xlnm.Print_Area" localSheetId="1">'1-2021公共平衡'!$A$1:$H$38</definedName>
    <definedName name="_xlnm.Print_Area" localSheetId="0">'12-2019社保执行-北碚区无'!$A$1:$M$17</definedName>
    <definedName name="_xlnm.Print_Area" localSheetId="2">'2-2021公共线下'!$A$1:$H$30</definedName>
    <definedName name="_xlnm.Print_Area" localSheetId="3">'3-2021基金平衡'!$A$1:$H$21</definedName>
    <definedName name="_xlnm.Print_Titles" localSheetId="2">'2-2021公共线下'!$1:$4</definedName>
    <definedName name="地区名称" localSheetId="0">#REF!</definedName>
    <definedName name="地区名称" localSheetId="2">#REF!</definedName>
    <definedName name="地区名称" localSheetId="3">#REF!</definedName>
    <definedName name="地区名称" localSheetId="4">#REF!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<sst xmlns="http://schemas.openxmlformats.org/spreadsheetml/2006/main" count="297" uniqueCount="207">
  <si>
    <t>表12</t>
  </si>
  <si>
    <t>2019年全区社会保险基金预算收支执行表</t>
  </si>
  <si>
    <t>单位：万元</t>
  </si>
  <si>
    <t>收      入</t>
  </si>
  <si>
    <t>预算数</t>
  </si>
  <si>
    <t>调整
预算数</t>
  </si>
  <si>
    <t>变动
预算数</t>
  </si>
  <si>
    <t>执行数</t>
  </si>
  <si>
    <t>执行数
为变动
预算%</t>
  </si>
  <si>
    <t>执行数比
上年决算
数增长%</t>
  </si>
  <si>
    <t>支       出</t>
  </si>
  <si>
    <t>总  计</t>
  </si>
  <si>
    <t>全市收入合计</t>
  </si>
  <si>
    <t>全市支出合计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</si>
  <si>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</si>
  <si>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</si>
  <si>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</si>
  <si>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</si>
  <si>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</si>
  <si>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</si>
  <si>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</si>
  <si>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
（含生育保险）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</si>
  <si>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</si>
  <si>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</si>
  <si>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</si>
  <si>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</si>
  <si>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</si>
  <si>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</si>
  <si>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</si>
  <si>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      </t>
  </si>
  <si>
    <t>表1</t>
  </si>
  <si>
    <r>
      <rPr>
        <sz val="22"/>
        <color theme="1"/>
        <rFont val="Times New Roman"/>
        <charset val="134"/>
      </rPr>
      <t>2021</t>
    </r>
    <r>
      <rPr>
        <sz val="22"/>
        <color theme="1"/>
        <rFont val="方正小标宋_GBK"/>
        <charset val="134"/>
      </rPr>
      <t>年区级一般公共预算收支调整预算表</t>
    </r>
    <r>
      <rPr>
        <sz val="22"/>
        <color theme="1"/>
        <rFont val="Times New Roman"/>
        <charset val="134"/>
      </rPr>
      <t xml:space="preserve"> </t>
    </r>
  </si>
  <si>
    <t>调整数</t>
  </si>
  <si>
    <t>调整预算</t>
  </si>
  <si>
    <t>支      出</t>
  </si>
  <si>
    <r>
      <rPr>
        <sz val="14"/>
        <rFont val="黑体"/>
        <charset val="134"/>
      </rPr>
      <t>总</t>
    </r>
    <r>
      <rPr>
        <sz val="14"/>
        <rFont val="Times New Roman"/>
        <charset val="134"/>
      </rPr>
      <t xml:space="preserve">  </t>
    </r>
    <r>
      <rPr>
        <sz val="14"/>
        <rFont val="黑体"/>
        <charset val="134"/>
      </rPr>
      <t>计</t>
    </r>
  </si>
  <si>
    <r>
      <rPr>
        <sz val="14"/>
        <rFont val="黑体"/>
        <charset val="134"/>
      </rPr>
      <t>本级收入合计</t>
    </r>
  </si>
  <si>
    <r>
      <rPr>
        <sz val="14"/>
        <rFont val="黑体"/>
        <charset val="134"/>
      </rPr>
      <t>本级支出合计</t>
    </r>
  </si>
  <si>
    <r>
      <rPr>
        <sz val="10"/>
        <color indexed="8"/>
        <rFont val="宋体"/>
        <charset val="134"/>
      </rPr>
      <t>一、税收收入</t>
    </r>
  </si>
  <si>
    <r>
      <rPr>
        <sz val="10"/>
        <color indexed="8"/>
        <rFont val="宋体"/>
        <charset val="134"/>
      </rPr>
      <t>一、一般公共服务支出</t>
    </r>
  </si>
  <si>
    <r>
      <rPr>
        <sz val="10"/>
        <color theme="1"/>
        <rFont val="Times New Roman"/>
        <charset val="134"/>
      </rPr>
      <t xml:space="preserve">      </t>
    </r>
    <r>
      <rPr>
        <sz val="10"/>
        <color theme="1"/>
        <rFont val="宋体"/>
        <charset val="134"/>
      </rPr>
      <t>增值税</t>
    </r>
  </si>
  <si>
    <r>
      <rPr>
        <sz val="10"/>
        <color indexed="8"/>
        <rFont val="宋体"/>
        <charset val="134"/>
      </rPr>
      <t>二、国防支出</t>
    </r>
  </si>
  <si>
    <r>
      <rPr>
        <sz val="10"/>
        <color theme="1"/>
        <rFont val="宋体"/>
        <charset val="134"/>
      </rPr>
      <t>　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企业所得税</t>
    </r>
  </si>
  <si>
    <r>
      <rPr>
        <sz val="10"/>
        <color indexed="8"/>
        <rFont val="宋体"/>
        <charset val="134"/>
      </rPr>
      <t>三、公共安全支出</t>
    </r>
  </si>
  <si>
    <r>
      <rPr>
        <sz val="10"/>
        <color theme="1"/>
        <rFont val="宋体"/>
        <charset val="134"/>
      </rPr>
      <t>　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个人所得税</t>
    </r>
  </si>
  <si>
    <r>
      <rPr>
        <sz val="10"/>
        <color indexed="8"/>
        <rFont val="宋体"/>
        <charset val="134"/>
      </rPr>
      <t>四、教育支出</t>
    </r>
  </si>
  <si>
    <r>
      <rPr>
        <sz val="10"/>
        <color theme="1"/>
        <rFont val="宋体"/>
        <charset val="134"/>
      </rPr>
      <t>　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资源税</t>
    </r>
  </si>
  <si>
    <r>
      <rPr>
        <sz val="10"/>
        <color indexed="8"/>
        <rFont val="宋体"/>
        <charset val="134"/>
      </rPr>
      <t>五、科学技术支出</t>
    </r>
  </si>
  <si>
    <r>
      <rPr>
        <sz val="10"/>
        <color theme="1"/>
        <rFont val="宋体"/>
        <charset val="134"/>
      </rPr>
      <t>　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城市维护建设税</t>
    </r>
  </si>
  <si>
    <r>
      <rPr>
        <sz val="10"/>
        <color indexed="8"/>
        <rFont val="宋体"/>
        <charset val="134"/>
      </rPr>
      <t>六、文化旅游体育与传媒支出</t>
    </r>
  </si>
  <si>
    <r>
      <rPr>
        <sz val="10"/>
        <color theme="1"/>
        <rFont val="宋体"/>
        <charset val="134"/>
      </rPr>
      <t>　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房产税</t>
    </r>
  </si>
  <si>
    <r>
      <rPr>
        <sz val="10"/>
        <color indexed="8"/>
        <rFont val="宋体"/>
        <charset val="134"/>
      </rPr>
      <t>七、社会保障和就业支出</t>
    </r>
  </si>
  <si>
    <r>
      <rPr>
        <sz val="10"/>
        <color theme="1"/>
        <rFont val="宋体"/>
        <charset val="134"/>
      </rPr>
      <t>　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印花税</t>
    </r>
  </si>
  <si>
    <r>
      <rPr>
        <sz val="10"/>
        <color indexed="8"/>
        <rFont val="宋体"/>
        <charset val="134"/>
      </rPr>
      <t>八、卫生健康支出</t>
    </r>
  </si>
  <si>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　城镇土地使用税</t>
    </r>
  </si>
  <si>
    <r>
      <rPr>
        <sz val="10"/>
        <color indexed="8"/>
        <rFont val="宋体"/>
        <charset val="134"/>
      </rPr>
      <t>九、节能环保支出</t>
    </r>
  </si>
  <si>
    <r>
      <rPr>
        <sz val="10"/>
        <color indexed="8"/>
        <rFont val="宋体"/>
        <charset val="134"/>
      </rPr>
      <t>　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土地增值税</t>
    </r>
  </si>
  <si>
    <r>
      <rPr>
        <sz val="10"/>
        <color indexed="8"/>
        <rFont val="宋体"/>
        <charset val="134"/>
      </rPr>
      <t>十、城乡社区支出</t>
    </r>
  </si>
  <si>
    <r>
      <rPr>
        <sz val="10"/>
        <color theme="1"/>
        <rFont val="宋体"/>
        <charset val="134"/>
      </rPr>
      <t>　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耕地占用税</t>
    </r>
  </si>
  <si>
    <r>
      <rPr>
        <sz val="10"/>
        <color indexed="8"/>
        <rFont val="宋体"/>
        <charset val="134"/>
      </rPr>
      <t>十一、农林水支出</t>
    </r>
  </si>
  <si>
    <r>
      <rPr>
        <sz val="10"/>
        <color theme="1"/>
        <rFont val="宋体"/>
        <charset val="134"/>
      </rPr>
      <t>　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契税</t>
    </r>
  </si>
  <si>
    <r>
      <rPr>
        <sz val="10"/>
        <color indexed="8"/>
        <rFont val="宋体"/>
        <charset val="134"/>
      </rPr>
      <t>十二、交通运输支出</t>
    </r>
  </si>
  <si>
    <r>
      <rPr>
        <sz val="10"/>
        <color theme="1"/>
        <rFont val="Times New Roman"/>
        <charset val="134"/>
      </rPr>
      <t xml:space="preserve">      </t>
    </r>
    <r>
      <rPr>
        <sz val="10"/>
        <color theme="1"/>
        <rFont val="宋体"/>
        <charset val="134"/>
      </rPr>
      <t>环境保护税</t>
    </r>
  </si>
  <si>
    <r>
      <rPr>
        <sz val="10"/>
        <color indexed="8"/>
        <rFont val="宋体"/>
        <charset val="134"/>
      </rPr>
      <t>十三、资源勘探工业信息等支出</t>
    </r>
  </si>
  <si>
    <r>
      <rPr>
        <sz val="10"/>
        <color indexed="8"/>
        <rFont val="宋体"/>
        <charset val="134"/>
      </rPr>
      <t>　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其他税收收入</t>
    </r>
  </si>
  <si>
    <r>
      <rPr>
        <sz val="10"/>
        <color indexed="8"/>
        <rFont val="宋体"/>
        <charset val="134"/>
      </rPr>
      <t>十四、商业服务业等支出</t>
    </r>
  </si>
  <si>
    <r>
      <rPr>
        <sz val="10"/>
        <color indexed="8"/>
        <rFont val="宋体"/>
        <charset val="134"/>
      </rPr>
      <t>二、非税收入</t>
    </r>
  </si>
  <si>
    <r>
      <rPr>
        <sz val="10"/>
        <color indexed="8"/>
        <rFont val="宋体"/>
        <charset val="134"/>
      </rPr>
      <t>十五、金融支出</t>
    </r>
  </si>
  <si>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专项收入</t>
    </r>
  </si>
  <si>
    <r>
      <rPr>
        <sz val="10"/>
        <color indexed="8"/>
        <rFont val="宋体"/>
        <charset val="134"/>
      </rPr>
      <t>十六、自然资源海洋气象等支出</t>
    </r>
  </si>
  <si>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行政事业性收费收入</t>
    </r>
  </si>
  <si>
    <r>
      <rPr>
        <sz val="10"/>
        <color theme="1"/>
        <rFont val="宋体"/>
        <charset val="134"/>
      </rPr>
      <t>十七、住房保障支出</t>
    </r>
  </si>
  <si>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罚没收入</t>
    </r>
  </si>
  <si>
    <r>
      <rPr>
        <sz val="10"/>
        <color theme="1"/>
        <rFont val="宋体"/>
        <charset val="134"/>
      </rPr>
      <t>十八、粮油物资储备支出</t>
    </r>
  </si>
  <si>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国有资源（资产）有偿使用收入</t>
    </r>
  </si>
  <si>
    <r>
      <rPr>
        <sz val="10"/>
        <color indexed="8"/>
        <rFont val="宋体"/>
        <charset val="134"/>
      </rPr>
      <t>十九、灾害防治及应急管理支出</t>
    </r>
  </si>
  <si>
    <r>
      <rPr>
        <sz val="10"/>
        <color indexed="8"/>
        <rFont val="Times New Roman"/>
        <charset val="134"/>
      </rPr>
      <t xml:space="preserve"> </t>
    </r>
    <r>
      <rPr>
        <sz val="10"/>
        <color theme="1"/>
        <rFont val="Times New Roman"/>
        <charset val="134"/>
      </rPr>
      <t xml:space="preserve">   </t>
    </r>
    <r>
      <rPr>
        <sz val="10"/>
        <color theme="1"/>
        <rFont val="宋体"/>
        <charset val="134"/>
      </rPr>
      <t>政府住房基金收入</t>
    </r>
  </si>
  <si>
    <r>
      <rPr>
        <sz val="10"/>
        <color indexed="8"/>
        <rFont val="宋体"/>
        <charset val="134"/>
      </rPr>
      <t>二十、预备费</t>
    </r>
  </si>
  <si>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其他收入</t>
    </r>
  </si>
  <si>
    <r>
      <rPr>
        <sz val="10"/>
        <color indexed="8"/>
        <rFont val="宋体"/>
        <charset val="134"/>
      </rPr>
      <t>二十一、债务付息支出</t>
    </r>
  </si>
  <si>
    <r>
      <rPr>
        <sz val="10"/>
        <color indexed="8"/>
        <rFont val="宋体"/>
        <charset val="134"/>
      </rPr>
      <t>二十二、债务发行费用支出</t>
    </r>
  </si>
  <si>
    <r>
      <rPr>
        <sz val="10"/>
        <color indexed="8"/>
        <rFont val="宋体"/>
        <charset val="134"/>
      </rPr>
      <t>二十三、其他支出</t>
    </r>
  </si>
  <si>
    <r>
      <rPr>
        <sz val="14"/>
        <rFont val="黑体"/>
        <charset val="134"/>
      </rPr>
      <t>转移性收入合计</t>
    </r>
  </si>
  <si>
    <r>
      <rPr>
        <sz val="14"/>
        <rFont val="黑体"/>
        <charset val="134"/>
      </rPr>
      <t>转移性支出合计</t>
    </r>
  </si>
  <si>
    <r>
      <rPr>
        <sz val="10"/>
        <color indexed="8"/>
        <rFont val="宋体"/>
        <charset val="134"/>
      </rPr>
      <t>一、上级补助收入</t>
    </r>
  </si>
  <si>
    <r>
      <rPr>
        <sz val="10"/>
        <color indexed="8"/>
        <rFont val="宋体"/>
        <charset val="134"/>
      </rPr>
      <t>一、上解支出</t>
    </r>
  </si>
  <si>
    <r>
      <rPr>
        <sz val="10"/>
        <color indexed="8"/>
        <rFont val="宋体"/>
        <charset val="134"/>
      </rPr>
      <t>二、下级上解收入</t>
    </r>
  </si>
  <si>
    <r>
      <rPr>
        <sz val="10"/>
        <color indexed="8"/>
        <rFont val="宋体"/>
        <charset val="134"/>
      </rPr>
      <t>二、补助下级支出</t>
    </r>
  </si>
  <si>
    <r>
      <rPr>
        <sz val="10"/>
        <color indexed="8"/>
        <rFont val="宋体"/>
        <charset val="134"/>
      </rPr>
      <t>三、动用预算稳定调节基金</t>
    </r>
  </si>
  <si>
    <r>
      <rPr>
        <sz val="10"/>
        <color indexed="8"/>
        <rFont val="宋体"/>
        <charset val="134"/>
      </rPr>
      <t>三、地方政府债务还本支出</t>
    </r>
  </si>
  <si>
    <r>
      <rPr>
        <sz val="10"/>
        <color indexed="8"/>
        <rFont val="宋体"/>
        <charset val="134"/>
      </rPr>
      <t>四、调入资金</t>
    </r>
  </si>
  <si>
    <r>
      <rPr>
        <sz val="10"/>
        <color rgb="FF000000"/>
        <rFont val="Times New Roman"/>
        <charset val="134"/>
      </rPr>
      <t xml:space="preserve">    </t>
    </r>
    <r>
      <rPr>
        <sz val="10"/>
        <color rgb="FF000000"/>
        <rFont val="宋体"/>
        <charset val="134"/>
      </rPr>
      <t>地方政府债券还本支出（再融资）</t>
    </r>
  </si>
  <si>
    <r>
      <rPr>
        <sz val="10"/>
        <color indexed="8"/>
        <rFont val="宋体"/>
        <charset val="134"/>
      </rPr>
      <t>五、债务转贷收入</t>
    </r>
    <r>
      <rPr>
        <sz val="10"/>
        <color indexed="8"/>
        <rFont val="Times New Roman"/>
        <charset val="134"/>
      </rPr>
      <t xml:space="preserve"> </t>
    </r>
  </si>
  <si>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地方政府其他债务还本支出</t>
    </r>
  </si>
  <si>
    <r>
      <rPr>
        <sz val="10"/>
        <color rgb="FF000000"/>
        <rFont val="Times New Roman"/>
        <charset val="134"/>
      </rPr>
      <t xml:space="preserve">    </t>
    </r>
    <r>
      <rPr>
        <sz val="10"/>
        <color rgb="FF000000"/>
        <rFont val="宋体"/>
        <charset val="134"/>
      </rPr>
      <t>地方政府债券转贷收（新增）</t>
    </r>
  </si>
  <si>
    <r>
      <rPr>
        <sz val="10"/>
        <color rgb="FF000000"/>
        <rFont val="Times New Roman"/>
        <charset val="134"/>
      </rPr>
      <t xml:space="preserve">    </t>
    </r>
    <r>
      <rPr>
        <sz val="10"/>
        <color rgb="FF000000"/>
        <rFont val="宋体"/>
        <charset val="134"/>
      </rPr>
      <t>地方政府债券转贷收入（再融资）</t>
    </r>
  </si>
  <si>
    <r>
      <rPr>
        <sz val="10"/>
        <color indexed="8"/>
        <rFont val="宋体"/>
        <charset val="134"/>
      </rPr>
      <t>六、上年结转</t>
    </r>
  </si>
  <si>
    <t>表2</t>
  </si>
  <si>
    <r>
      <rPr>
        <sz val="22"/>
        <color theme="1"/>
        <rFont val="Times New Roman"/>
        <charset val="134"/>
      </rPr>
      <t>2021</t>
    </r>
    <r>
      <rPr>
        <sz val="22"/>
        <color theme="1"/>
        <rFont val="方正小标宋_GBK"/>
        <charset val="134"/>
      </rPr>
      <t>年区级一般公共预算转移支付收支调整预算表</t>
    </r>
    <r>
      <rPr>
        <sz val="22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</si>
  <si>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单位：万元</t>
    </r>
  </si>
  <si>
    <t>收        入</t>
  </si>
  <si>
    <t>支        出</t>
  </si>
  <si>
    <r>
      <rPr>
        <sz val="14"/>
        <color theme="1"/>
        <rFont val="黑体"/>
        <charset val="134"/>
      </rPr>
      <t>上级补助收入</t>
    </r>
  </si>
  <si>
    <r>
      <rPr>
        <sz val="14"/>
        <color theme="1"/>
        <rFont val="黑体"/>
        <charset val="134"/>
      </rPr>
      <t>补助下级支出</t>
    </r>
  </si>
  <si>
    <r>
      <rPr>
        <sz val="10"/>
        <color theme="1"/>
        <rFont val="宋体"/>
        <charset val="134"/>
      </rPr>
      <t>一、一般性转移支付收入</t>
    </r>
  </si>
  <si>
    <r>
      <rPr>
        <sz val="10"/>
        <color theme="1"/>
        <rFont val="宋体"/>
        <charset val="134"/>
      </rPr>
      <t>一、一般性转移支付支出</t>
    </r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</si>
  <si>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宋体"/>
        <charset val="134"/>
      </rPr>
      <t>所得税基数返还收入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</si>
  <si>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宋体"/>
        <charset val="134"/>
      </rPr>
      <t>体制补助收入</t>
    </r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</si>
  <si>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宋体"/>
        <charset val="134"/>
      </rPr>
      <t>增值税税收返还收入</t>
    </r>
  </si>
  <si>
    <r>
      <rPr>
        <sz val="10"/>
        <color theme="1"/>
        <rFont val="宋体"/>
        <charset val="134"/>
      </rPr>
      <t>其他一般性转移支付收入</t>
    </r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</si>
  <si>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宋体"/>
        <charset val="134"/>
      </rPr>
      <t>消费税税收返还收入</t>
    </r>
  </si>
  <si>
    <r>
      <rPr>
        <sz val="10"/>
        <color theme="1"/>
        <rFont val="宋体"/>
        <charset val="134"/>
      </rPr>
      <t>二、专项转移支付支出</t>
    </r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</si>
  <si>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宋体"/>
        <charset val="134"/>
      </rPr>
      <t>增值税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五五分享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税收返还收入</t>
    </r>
  </si>
  <si>
    <t xml:space="preserve">  城乡社区</t>
  </si>
  <si>
    <t xml:space="preserve">  农林水</t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</si>
  <si>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宋体"/>
        <charset val="134"/>
      </rPr>
      <t>均衡性转移支付收入</t>
    </r>
  </si>
  <si>
    <t xml:space="preserve">  交通运输</t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</si>
  <si>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宋体"/>
        <charset val="134"/>
      </rPr>
      <t>贫困地区转移支付收入</t>
    </r>
  </si>
  <si>
    <t xml:space="preserve">  资源勘探工业信息等</t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</si>
  <si>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宋体"/>
        <charset val="134"/>
      </rPr>
      <t>县级基本财力保障机制奖补资金</t>
    </r>
    <r>
      <rPr>
        <sz val="10"/>
        <color theme="1"/>
        <rFont val="Times New Roman"/>
        <charset val="134"/>
      </rPr>
      <t xml:space="preserve"> </t>
    </r>
  </si>
  <si>
    <t xml:space="preserve">  灾害防治及应急管理</t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</si>
  <si>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宋体"/>
        <charset val="134"/>
      </rPr>
      <t>结算补助</t>
    </r>
    <r>
      <rPr>
        <sz val="10"/>
        <color theme="1"/>
        <rFont val="Times New Roman"/>
        <charset val="134"/>
      </rPr>
      <t xml:space="preserve"> </t>
    </r>
  </si>
  <si>
    <t>节能环保</t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</si>
  <si>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宋体"/>
        <charset val="134"/>
      </rPr>
      <t>资源枯竭型城市转移支付补助支出</t>
    </r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</si>
  <si>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宋体"/>
        <charset val="134"/>
      </rPr>
      <t>重点生态功能区转移支付收入</t>
    </r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</si>
  <si>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宋体"/>
        <charset val="134"/>
      </rPr>
      <t>固定数额补助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</si>
  <si>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宋体"/>
        <charset val="134"/>
      </rPr>
      <t>一般公共服务共同财政事权转移支付收入</t>
    </r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</si>
  <si>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宋体"/>
        <charset val="134"/>
      </rPr>
      <t>公共安全共同财政事权转移支付收入</t>
    </r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</si>
  <si>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宋体"/>
        <charset val="134"/>
      </rPr>
      <t>教育共同财政事权转移支付收入</t>
    </r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</si>
  <si>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宋体"/>
        <charset val="134"/>
      </rPr>
      <t>文化旅游体育与传媒共同财政事权转移支付收入</t>
    </r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</si>
  <si>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宋体"/>
        <charset val="134"/>
      </rPr>
      <t>社会保障和就业共同财政事权转移支付</t>
    </r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</si>
  <si>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宋体"/>
        <charset val="134"/>
      </rPr>
      <t>医疗卫生共同财政事权转移支付收入</t>
    </r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</si>
  <si>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宋体"/>
        <charset val="134"/>
      </rPr>
      <t>节能环保共同财政事权转移支付收入</t>
    </r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</si>
  <si>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宋体"/>
        <charset val="134"/>
      </rPr>
      <t>农林水共同财政事权转移支付收入</t>
    </r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</si>
  <si>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宋体"/>
        <charset val="134"/>
      </rPr>
      <t>交通运输共同财政事权转移支付收入</t>
    </r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</si>
  <si>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宋体"/>
        <charset val="134"/>
      </rPr>
      <t>住房保障共同财政事权转移支付收入</t>
    </r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</si>
  <si>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宋体"/>
        <charset val="134"/>
      </rPr>
      <t>其他一般性转移支付收入</t>
    </r>
  </si>
  <si>
    <r>
      <rPr>
        <sz val="10"/>
        <color theme="1"/>
        <rFont val="宋体"/>
        <charset val="134"/>
      </rPr>
      <t>二、专项转移支付收入</t>
    </r>
  </si>
  <si>
    <r>
      <rPr>
        <sz val="14"/>
        <color theme="1"/>
        <rFont val="方正黑体_GBK"/>
        <charset val="134"/>
      </rPr>
      <t>表</t>
    </r>
    <r>
      <rPr>
        <sz val="14"/>
        <color theme="1"/>
        <rFont val="Times New Roman"/>
        <charset val="134"/>
      </rPr>
      <t>3</t>
    </r>
  </si>
  <si>
    <r>
      <rPr>
        <sz val="22"/>
        <color theme="1"/>
        <rFont val="Times New Roman"/>
        <charset val="134"/>
      </rPr>
      <t>2021</t>
    </r>
    <r>
      <rPr>
        <sz val="22"/>
        <color theme="1"/>
        <rFont val="方正小标宋_GBK"/>
        <charset val="134"/>
      </rPr>
      <t>年区级政府性基金预算收支调整预算表</t>
    </r>
    <r>
      <rPr>
        <sz val="22"/>
        <color theme="1"/>
        <rFont val="Times New Roman"/>
        <charset val="134"/>
      </rPr>
      <t xml:space="preserve"> </t>
    </r>
  </si>
  <si>
    <r>
      <rPr>
        <sz val="10"/>
        <rFont val="宋体"/>
        <charset val="134"/>
      </rPr>
      <t>单位：万元</t>
    </r>
  </si>
  <si>
    <r>
      <rPr>
        <sz val="10"/>
        <rFont val="宋体"/>
        <charset val="134"/>
      </rPr>
      <t>一、污水处理费收入</t>
    </r>
  </si>
  <si>
    <r>
      <rPr>
        <sz val="10"/>
        <rFont val="宋体"/>
        <charset val="134"/>
      </rPr>
      <t>一、文化旅游体育与传媒支出</t>
    </r>
  </si>
  <si>
    <r>
      <rPr>
        <sz val="10"/>
        <rFont val="宋体"/>
        <charset val="134"/>
      </rPr>
      <t>二、社会保障和就业支出</t>
    </r>
  </si>
  <si>
    <r>
      <rPr>
        <sz val="10"/>
        <rFont val="宋体"/>
        <charset val="134"/>
      </rPr>
      <t>三、城乡社区支出</t>
    </r>
  </si>
  <si>
    <r>
      <rPr>
        <sz val="10"/>
        <rFont val="宋体"/>
        <charset val="134"/>
      </rPr>
      <t>四、农林水支出</t>
    </r>
  </si>
  <si>
    <r>
      <rPr>
        <sz val="10"/>
        <rFont val="宋体"/>
        <charset val="134"/>
      </rPr>
      <t>五、交通运输支出</t>
    </r>
  </si>
  <si>
    <r>
      <rPr>
        <sz val="10"/>
        <rFont val="宋体"/>
        <charset val="134"/>
      </rPr>
      <t>六、其他支出</t>
    </r>
  </si>
  <si>
    <r>
      <rPr>
        <sz val="10"/>
        <rFont val="宋体"/>
        <charset val="134"/>
      </rPr>
      <t>七、债务付息支出</t>
    </r>
  </si>
  <si>
    <r>
      <rPr>
        <sz val="10"/>
        <rFont val="宋体"/>
        <charset val="134"/>
      </rPr>
      <t>八、债务发行费用支出</t>
    </r>
  </si>
  <si>
    <r>
      <rPr>
        <sz val="10"/>
        <rFont val="宋体"/>
        <charset val="134"/>
      </rPr>
      <t>九、抗疫特别国债安排的支出</t>
    </r>
  </si>
  <si>
    <r>
      <rPr>
        <sz val="10"/>
        <rFont val="宋体"/>
        <charset val="134"/>
      </rPr>
      <t>一、上级补助收入</t>
    </r>
  </si>
  <si>
    <r>
      <rPr>
        <sz val="10"/>
        <rFont val="宋体"/>
        <charset val="134"/>
      </rPr>
      <t>一、调出资金</t>
    </r>
  </si>
  <si>
    <r>
      <rPr>
        <sz val="10"/>
        <color indexed="8"/>
        <rFont val="宋体"/>
        <charset val="134"/>
      </rPr>
      <t>二、债务转贷收入</t>
    </r>
  </si>
  <si>
    <r>
      <rPr>
        <sz val="10"/>
        <rFont val="宋体"/>
        <charset val="134"/>
      </rPr>
      <t>二、债务还本支出</t>
    </r>
  </si>
  <si>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地方政府债券转贷收入</t>
    </r>
    <r>
      <rPr>
        <sz val="10"/>
        <color indexed="8"/>
        <rFont val="Times New Roman"/>
        <charset val="134"/>
      </rPr>
      <t>(</t>
    </r>
    <r>
      <rPr>
        <sz val="10"/>
        <color indexed="8"/>
        <rFont val="宋体"/>
        <charset val="134"/>
      </rPr>
      <t>新增）</t>
    </r>
  </si>
  <si>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地方政府债券还本支出</t>
    </r>
  </si>
  <si>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地方政府债券转贷收入</t>
    </r>
    <r>
      <rPr>
        <sz val="10"/>
        <color indexed="8"/>
        <rFont val="Times New Roman"/>
        <charset val="134"/>
      </rPr>
      <t>(</t>
    </r>
    <r>
      <rPr>
        <sz val="10"/>
        <color indexed="8"/>
        <rFont val="宋体"/>
        <charset val="134"/>
      </rPr>
      <t>再融资）</t>
    </r>
  </si>
  <si>
    <r>
      <rPr>
        <sz val="10"/>
        <color indexed="8"/>
        <rFont val="宋体"/>
        <charset val="134"/>
      </rPr>
      <t>三、上解支出</t>
    </r>
  </si>
  <si>
    <r>
      <rPr>
        <sz val="10"/>
        <color indexed="8"/>
        <rFont val="宋体"/>
        <charset val="134"/>
      </rPr>
      <t>三、上年结转</t>
    </r>
  </si>
  <si>
    <r>
      <rPr>
        <sz val="10"/>
        <color indexed="8"/>
        <rFont val="宋体"/>
        <charset val="134"/>
      </rPr>
      <t>四、补助下级支出</t>
    </r>
  </si>
  <si>
    <t>表4</t>
  </si>
  <si>
    <r>
      <rPr>
        <sz val="22"/>
        <color theme="1"/>
        <rFont val="Times New Roman"/>
        <charset val="134"/>
      </rPr>
      <t>2021</t>
    </r>
    <r>
      <rPr>
        <sz val="22"/>
        <color theme="1"/>
        <rFont val="方正小标宋_GBK"/>
        <charset val="134"/>
      </rPr>
      <t>年区级国有资本经营预算收支调整预算表</t>
    </r>
    <r>
      <rPr>
        <sz val="22"/>
        <color theme="1"/>
        <rFont val="Times New Roman"/>
        <charset val="134"/>
      </rPr>
      <t xml:space="preserve"> </t>
    </r>
  </si>
  <si>
    <r>
      <rPr>
        <sz val="10"/>
        <rFont val="宋体"/>
        <charset val="134"/>
      </rPr>
      <t>一、利润收入</t>
    </r>
  </si>
  <si>
    <r>
      <rPr>
        <sz val="10"/>
        <rFont val="宋体"/>
        <charset val="134"/>
      </rPr>
      <t>一、解决历史遗留问题及改革成本支出</t>
    </r>
  </si>
  <si>
    <r>
      <rPr>
        <sz val="10"/>
        <rFont val="宋体"/>
        <charset val="134"/>
      </rPr>
      <t>二、股利、股息收入</t>
    </r>
  </si>
  <si>
    <r>
      <rPr>
        <sz val="10"/>
        <rFont val="Times New Roman"/>
        <charset val="134"/>
      </rPr>
      <t xml:space="preserve"> “</t>
    </r>
    <r>
      <rPr>
        <sz val="10"/>
        <rFont val="宋体"/>
        <charset val="134"/>
      </rPr>
      <t>三供一业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移交补助支出</t>
    </r>
  </si>
  <si>
    <t>三、产权转让收入</t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</si>
  <si>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其他历史遗留及改革成本支出</t>
    </r>
  </si>
  <si>
    <t>四、其他国有资本经营预算收入</t>
  </si>
  <si>
    <r>
      <rPr>
        <sz val="10"/>
        <rFont val="宋体"/>
        <charset val="134"/>
      </rPr>
      <t>二、国有企业资本金注入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</si>
  <si>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支持科技进步支出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</si>
  <si>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其他国有企业资本金注入</t>
    </r>
  </si>
  <si>
    <r>
      <rPr>
        <sz val="10"/>
        <rFont val="宋体"/>
        <charset val="134"/>
      </rPr>
      <t>三、金融企业国有资本经营预算支出</t>
    </r>
  </si>
  <si>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资本性支出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</si>
  <si>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其他金融国有资本经营预算支出</t>
    </r>
  </si>
  <si>
    <r>
      <rPr>
        <sz val="10"/>
        <rFont val="宋体"/>
        <charset val="134"/>
      </rPr>
      <t>四、其他国有资本经营预算支出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</si>
  <si>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其他国有资本经营预算支出</t>
    </r>
    <r>
      <rPr>
        <sz val="10"/>
        <rFont val="Times New Roman"/>
        <charset val="134"/>
      </rPr>
      <t xml:space="preserve">  </t>
    </r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</si>
  <si>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一、调出资金</t>
    </r>
  </si>
  <si>
    <r>
      <rPr>
        <sz val="10"/>
        <rFont val="宋体"/>
        <charset val="134"/>
      </rPr>
      <t>二、上年结转</t>
    </r>
  </si>
  <si>
    <t>附表5</t>
  </si>
  <si>
    <r>
      <rPr>
        <sz val="16"/>
        <rFont val="方正小标宋_GBK"/>
        <charset val="134"/>
      </rPr>
      <t>重庆市北碚区</t>
    </r>
    <r>
      <rPr>
        <sz val="16"/>
        <rFont val="Times New Roman"/>
        <charset val="134"/>
      </rPr>
      <t>2021</t>
    </r>
    <r>
      <rPr>
        <sz val="16"/>
        <rFont val="方正小标宋_GBK"/>
        <charset val="134"/>
      </rPr>
      <t>年地方政府债务限额调整情况表</t>
    </r>
  </si>
  <si>
    <t>单位：亿元</t>
  </si>
  <si>
    <t>项    目</t>
  </si>
  <si>
    <t>额度</t>
  </si>
  <si>
    <r>
      <rPr>
        <sz val="11"/>
        <rFont val="方正仿宋_GBK"/>
        <charset val="134"/>
      </rPr>
      <t>一、</t>
    </r>
    <r>
      <rPr>
        <sz val="11"/>
        <rFont val="Times New Roman"/>
        <charset val="134"/>
      </rPr>
      <t>2020</t>
    </r>
    <r>
      <rPr>
        <sz val="11"/>
        <rFont val="方正仿宋_GBK"/>
        <charset val="134"/>
      </rPr>
      <t>年地方政府债务限额</t>
    </r>
  </si>
  <si>
    <r>
      <rPr>
        <sz val="11"/>
        <rFont val="方正仿宋_GBK"/>
        <charset val="134"/>
      </rPr>
      <t>其中：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一般债务限额</t>
    </r>
  </si>
  <si>
    <r>
      <rPr>
        <sz val="11"/>
        <rFont val="Times New Roman"/>
        <charset val="134"/>
      </rPr>
      <t xml:space="preserve">       </t>
    </r>
    <r>
      <rPr>
        <sz val="11"/>
        <rFont val="方正仿宋_GBK"/>
        <charset val="134"/>
      </rPr>
      <t>专项债务限额</t>
    </r>
  </si>
  <si>
    <r>
      <rPr>
        <sz val="11"/>
        <rFont val="方正仿宋_GBK"/>
        <charset val="134"/>
      </rPr>
      <t>二、</t>
    </r>
    <r>
      <rPr>
        <sz val="11"/>
        <rFont val="Times New Roman"/>
        <charset val="134"/>
      </rPr>
      <t>2021</t>
    </r>
    <r>
      <rPr>
        <sz val="11"/>
        <rFont val="方正仿宋_GBK"/>
        <charset val="134"/>
      </rPr>
      <t>年新增地方政府债务限额</t>
    </r>
  </si>
  <si>
    <r>
      <rPr>
        <sz val="11"/>
        <rFont val="方正仿宋_GBK"/>
        <charset val="134"/>
      </rPr>
      <t>附：提前下达的</t>
    </r>
    <r>
      <rPr>
        <sz val="11"/>
        <rFont val="Times New Roman"/>
        <charset val="134"/>
      </rPr>
      <t>2021</t>
    </r>
    <r>
      <rPr>
        <sz val="11"/>
        <rFont val="方正仿宋_GBK"/>
        <charset val="134"/>
      </rPr>
      <t>年新增地方政府债务限额</t>
    </r>
  </si>
  <si>
    <r>
      <rPr>
        <sz val="11"/>
        <rFont val="方正仿宋_GBK"/>
        <charset val="134"/>
      </rPr>
      <t>三、</t>
    </r>
    <r>
      <rPr>
        <sz val="11"/>
        <rFont val="Times New Roman"/>
        <charset val="134"/>
      </rPr>
      <t>2021</t>
    </r>
    <r>
      <rPr>
        <sz val="11"/>
        <rFont val="方正仿宋_GBK"/>
        <charset val="134"/>
      </rPr>
      <t>年地方政府债务限额</t>
    </r>
  </si>
  <si>
    <r>
      <rPr>
        <sz val="11"/>
        <rFont val="方正仿宋_GBK"/>
        <charset val="134"/>
      </rPr>
      <t>注：</t>
    </r>
    <r>
      <rPr>
        <sz val="11"/>
        <rFont val="Times New Roman"/>
        <charset val="134"/>
      </rPr>
      <t>2021</t>
    </r>
    <r>
      <rPr>
        <sz val="11"/>
        <rFont val="方正仿宋_GBK"/>
        <charset val="134"/>
      </rPr>
      <t>年限额文件尚未下达。</t>
    </r>
  </si>
  <si>
    <r>
      <rPr>
        <sz val="14"/>
        <color theme="1"/>
        <rFont val="方正黑体_GBK"/>
        <charset val="134"/>
      </rPr>
      <t>表</t>
    </r>
    <r>
      <rPr>
        <sz val="14"/>
        <color theme="1"/>
        <rFont val="Times New Roman"/>
        <charset val="134"/>
      </rPr>
      <t>6</t>
    </r>
  </si>
  <si>
    <r>
      <rPr>
        <sz val="22"/>
        <color theme="1"/>
        <rFont val="Times New Roman"/>
        <charset val="134"/>
      </rPr>
      <t>2021</t>
    </r>
    <r>
      <rPr>
        <sz val="22"/>
        <color theme="1"/>
        <rFont val="方正小标宋_GBK"/>
        <charset val="134"/>
      </rPr>
      <t>年新增政府债券资金安排表</t>
    </r>
  </si>
  <si>
    <t>序号</t>
  </si>
  <si>
    <t>项目</t>
  </si>
  <si>
    <t>金额</t>
  </si>
  <si>
    <t>合计</t>
  </si>
  <si>
    <t>一般债券资金安排小计</t>
  </si>
  <si>
    <t>教育基础设施建设项目包</t>
  </si>
  <si>
    <t>城市基础设施建设项目包</t>
  </si>
  <si>
    <t>乡村基础设施建设项目包</t>
  </si>
  <si>
    <t>专项债券资金安排小计</t>
  </si>
  <si>
    <t>缙云山片区生态环境整治项目三期</t>
  </si>
  <si>
    <t>表24</t>
  </si>
  <si>
    <t xml:space="preserve">2020年全区社会保险基金预算收支预算表 </t>
  </si>
  <si>
    <t xml:space="preserve">注：按照市级统筹的管理方式，市级编制全市社会保险基金预算草案，本表反映2020年收支平衡情况。 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</si>
</sst>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);[Red]\(0\)"/>
    <numFmt numFmtId="43" formatCode="_ * #,##0.00_ ;_ * \-#,##0.00_ ;_ * &quot;-&quot;??_ ;_ @_ "/>
    <numFmt numFmtId="177" formatCode="0_ "/>
    <numFmt numFmtId="178" formatCode="0;[Red]0"/>
    <numFmt numFmtId="179" formatCode="#,##0_ "/>
    <numFmt numFmtId="180" formatCode="_ * #,##0_ ;_ * \-#,##0_ ;_ * &quot;-&quot;??_ ;_ @_ "/>
    <numFmt numFmtId="181" formatCode="#,##0_);[Red]\(#,##0\)"/>
    <numFmt numFmtId="182" formatCode="________@"/>
    <numFmt numFmtId="183" formatCode="0.0_ "/>
  </numFmts>
  <fonts count="86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4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1"/>
      <name val="仿宋_GB2312"/>
      <charset val="134"/>
    </font>
    <font>
      <sz val="22"/>
      <color theme="1"/>
      <name val="Times New Roman"/>
      <charset val="134"/>
    </font>
    <font>
      <sz val="11"/>
      <color theme="1"/>
      <name val="方正仿宋_GBK"/>
      <charset val="134"/>
    </font>
    <font>
      <sz val="12"/>
      <color theme="1"/>
      <name val="方正黑体_GBK"/>
      <charset val="134"/>
    </font>
    <font>
      <b/>
      <sz val="12"/>
      <color theme="1"/>
      <name val="方正仿宋_GBK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1"/>
      <name val="方正黑体_GBK"/>
      <charset val="134"/>
    </font>
    <font>
      <sz val="11"/>
      <color indexed="8"/>
      <name val="方正黑体_GBK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9"/>
      <name val="方正仿宋_GBK"/>
      <charset val="134"/>
    </font>
    <font>
      <b/>
      <sz val="11"/>
      <name val="SimSu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2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0"/>
      <color theme="1"/>
      <name val="Times New Roman"/>
      <charset val="134"/>
    </font>
    <font>
      <sz val="14"/>
      <name val="方正黑体_GBK"/>
      <charset val="134"/>
    </font>
    <font>
      <sz val="14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name val="宋体"/>
      <charset val="134"/>
      <scheme val="minor"/>
    </font>
    <font>
      <sz val="14"/>
      <color theme="1"/>
      <name val="Times New Roman"/>
      <charset val="134"/>
    </font>
    <font>
      <b/>
      <sz val="12"/>
      <name val="Times New Roman"/>
      <charset val="134"/>
    </font>
    <font>
      <sz val="10"/>
      <color indexed="8"/>
      <name val="Times New Roman"/>
      <charset val="134"/>
    </font>
    <font>
      <b/>
      <sz val="12"/>
      <color indexed="8"/>
      <name val="Times New Roman"/>
      <charset val="134"/>
    </font>
    <font>
      <sz val="10"/>
      <color theme="1"/>
      <name val="宋体"/>
      <charset val="134"/>
    </font>
    <font>
      <sz val="18"/>
      <color indexed="8"/>
      <name val="方正黑体_GBK"/>
      <charset val="134"/>
    </font>
    <font>
      <sz val="10"/>
      <color rgb="FF000000"/>
      <name val="Times New Roman"/>
      <charset val="134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黑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indexed="52"/>
      <name val="宋体"/>
      <charset val="134"/>
    </font>
    <font>
      <i/>
      <sz val="11"/>
      <color rgb="FF7F7F7F"/>
      <name val="宋体"/>
      <charset val="0"/>
      <scheme val="minor"/>
    </font>
    <font>
      <i/>
      <sz val="11"/>
      <color indexed="23"/>
      <name val="宋体"/>
      <charset val="134"/>
    </font>
    <font>
      <sz val="11"/>
      <color rgb="FF3F3F76"/>
      <name val="宋体"/>
      <charset val="0"/>
      <scheme val="minor"/>
    </font>
    <font>
      <sz val="11"/>
      <color indexed="52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63"/>
      <name val="宋体"/>
      <charset val="134"/>
    </font>
    <font>
      <sz val="10"/>
      <name val="Arial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22"/>
      <color theme="1"/>
      <name val="方正小标宋_GBK"/>
      <charset val="134"/>
    </font>
    <font>
      <sz val="11"/>
      <name val="方正仿宋_GBK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1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52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9" fillId="6" borderId="4" applyNumberForma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48" fillId="0" borderId="0">
      <alignment vertical="center"/>
    </xf>
    <xf numFmtId="9" fontId="48" fillId="0" borderId="0" applyFont="0" applyFill="0" applyBorder="0" applyAlignment="0" applyProtection="0"/>
    <xf numFmtId="0" fontId="55" fillId="17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44" fillId="3" borderId="3" applyNumberFormat="0" applyAlignment="0" applyProtection="0">
      <alignment vertical="center"/>
    </xf>
    <xf numFmtId="0" fontId="62" fillId="3" borderId="6" applyNumberFormat="0" applyAlignment="0" applyProtection="0">
      <alignment vertical="center"/>
    </xf>
    <xf numFmtId="0" fontId="67" fillId="20" borderId="11" applyNumberFormat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0" borderId="8" applyNumberFormat="0" applyFill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48" fillId="0" borderId="0">
      <alignment vertical="center"/>
    </xf>
    <xf numFmtId="0" fontId="46" fillId="16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1" fillId="6" borderId="14" applyNumberFormat="0" applyAlignment="0" applyProtection="0">
      <alignment vertical="center"/>
    </xf>
    <xf numFmtId="0" fontId="0" fillId="0" borderId="0">
      <alignment vertical="center"/>
    </xf>
    <xf numFmtId="0" fontId="46" fillId="26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41" fontId="48" fillId="0" borderId="0" applyFont="0" applyFill="0" applyBorder="0" applyAlignment="0" applyProtection="0"/>
    <xf numFmtId="0" fontId="55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41" fontId="48" fillId="0" borderId="0" applyFont="0" applyFill="0" applyBorder="0" applyAlignment="0" applyProtection="0"/>
    <xf numFmtId="0" fontId="0" fillId="0" borderId="0">
      <alignment vertical="center"/>
    </xf>
    <xf numFmtId="0" fontId="46" fillId="33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41" fontId="48" fillId="0" borderId="0" applyFont="0" applyFill="0" applyBorder="0" applyAlignment="0" applyProtection="0"/>
    <xf numFmtId="0" fontId="0" fillId="0" borderId="0">
      <alignment vertical="center"/>
    </xf>
    <xf numFmtId="0" fontId="56" fillId="11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73" fillId="0" borderId="15" applyNumberFormat="0" applyFill="0" applyAlignment="0" applyProtection="0">
      <alignment vertical="center"/>
    </xf>
    <xf numFmtId="0" fontId="74" fillId="0" borderId="16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0" fontId="0" fillId="0" borderId="0">
      <alignment vertical="center"/>
    </xf>
    <xf numFmtId="0" fontId="77" fillId="37" borderId="4" applyNumberFormat="0" applyAlignment="0" applyProtection="0">
      <alignment vertical="center"/>
    </xf>
    <xf numFmtId="0" fontId="76" fillId="0" borderId="0">
      <alignment vertical="center"/>
    </xf>
    <xf numFmtId="0" fontId="48" fillId="0" borderId="0"/>
    <xf numFmtId="0" fontId="72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/>
    <xf numFmtId="0" fontId="0" fillId="0" borderId="0">
      <alignment vertical="center"/>
    </xf>
    <xf numFmtId="0" fontId="48" fillId="0" borderId="0"/>
    <xf numFmtId="0" fontId="48" fillId="0" borderId="0"/>
    <xf numFmtId="0" fontId="0" fillId="0" borderId="0">
      <alignment vertical="center"/>
    </xf>
    <xf numFmtId="0" fontId="48" fillId="0" borderId="0"/>
    <xf numFmtId="0" fontId="0" fillId="0" borderId="0">
      <alignment vertical="center"/>
    </xf>
    <xf numFmtId="0" fontId="8" fillId="0" borderId="0"/>
    <xf numFmtId="0" fontId="76" fillId="0" borderId="0">
      <alignment vertical="center"/>
    </xf>
    <xf numFmtId="0" fontId="48" fillId="38" borderId="17" applyNumberFormat="0" applyFont="0" applyAlignment="0" applyProtection="0">
      <alignment vertical="center"/>
    </xf>
    <xf numFmtId="0" fontId="76" fillId="0" borderId="0">
      <alignment vertical="center"/>
    </xf>
    <xf numFmtId="0" fontId="72" fillId="0" borderId="0"/>
    <xf numFmtId="0" fontId="78" fillId="39" borderId="0" applyNumberFormat="0" applyBorder="0" applyAlignment="0" applyProtection="0">
      <alignment vertical="center"/>
    </xf>
    <xf numFmtId="0" fontId="79" fillId="0" borderId="18" applyNumberFormat="0" applyFill="0" applyAlignment="0" applyProtection="0">
      <alignment vertical="center"/>
    </xf>
    <xf numFmtId="0" fontId="80" fillId="40" borderId="1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1" fontId="48" fillId="0" borderId="0" applyFont="0" applyFill="0" applyBorder="0" applyAlignment="0" applyProtection="0">
      <alignment vertical="center"/>
    </xf>
    <xf numFmtId="0" fontId="72" fillId="0" borderId="0"/>
  </cellStyleXfs>
  <cellXfs count="178">
    <xf numFmtId="0" fontId="0" fillId="0" borderId="0" xfId="0">
      <alignment vertical="center"/>
    </xf>
    <xf numFmtId="0" fontId="1" fillId="0" borderId="0" xfId="84" applyFont="1" applyFill="1" applyAlignment="1">
      <alignment vertical="center"/>
    </xf>
    <xf numFmtId="0" fontId="1" fillId="0" borderId="0" xfId="84" applyFont="1" applyFill="1">
      <alignment vertical="center"/>
    </xf>
    <xf numFmtId="0" fontId="2" fillId="0" borderId="0" xfId="72" applyFont="1" applyFill="1" applyAlignment="1">
      <alignment horizontal="left" vertical="center"/>
    </xf>
    <xf numFmtId="0" fontId="1" fillId="0" borderId="0" xfId="46" applyFont="1" applyFill="1" applyAlignment="1"/>
    <xf numFmtId="0" fontId="3" fillId="2" borderId="0" xfId="72" applyFont="1" applyFill="1" applyAlignment="1">
      <alignment horizontal="center" vertical="center"/>
    </xf>
    <xf numFmtId="0" fontId="4" fillId="2" borderId="0" xfId="65" applyFont="1" applyFill="1" applyBorder="1" applyAlignment="1">
      <alignment horizontal="center" vertical="center"/>
    </xf>
    <xf numFmtId="0" fontId="4" fillId="2" borderId="1" xfId="65" applyFont="1" applyFill="1" applyBorder="1" applyAlignment="1">
      <alignment vertical="center"/>
    </xf>
    <xf numFmtId="0" fontId="5" fillId="2" borderId="0" xfId="72" applyFont="1" applyFill="1" applyBorder="1" applyAlignment="1">
      <alignment horizontal="right" vertical="center"/>
    </xf>
    <xf numFmtId="0" fontId="4" fillId="2" borderId="2" xfId="86" applyFont="1" applyFill="1" applyBorder="1" applyAlignment="1">
      <alignment horizontal="center" vertical="center"/>
    </xf>
    <xf numFmtId="176" fontId="4" fillId="2" borderId="2" xfId="86" applyNumberFormat="1" applyFont="1" applyFill="1" applyBorder="1" applyAlignment="1">
      <alignment horizontal="center" vertical="center"/>
    </xf>
    <xf numFmtId="0" fontId="6" fillId="2" borderId="2" xfId="86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 applyProtection="1">
      <alignment vertical="center"/>
    </xf>
    <xf numFmtId="0" fontId="6" fillId="2" borderId="2" xfId="65" applyFont="1" applyFill="1" applyBorder="1" applyAlignment="1">
      <alignment horizontal="left" vertical="center"/>
    </xf>
    <xf numFmtId="176" fontId="5" fillId="2" borderId="2" xfId="72" applyNumberFormat="1" applyFont="1" applyFill="1" applyBorder="1">
      <alignment vertical="center"/>
    </xf>
    <xf numFmtId="177" fontId="8" fillId="2" borderId="2" xfId="0" applyNumberFormat="1" applyFont="1" applyFill="1" applyBorder="1" applyAlignment="1" applyProtection="1">
      <alignment vertical="center"/>
    </xf>
    <xf numFmtId="176" fontId="5" fillId="2" borderId="2" xfId="72" applyNumberFormat="1" applyFont="1" applyFill="1" applyBorder="1" applyAlignment="1">
      <alignment horizontal="left" vertical="center" indent="1"/>
    </xf>
    <xf numFmtId="176" fontId="0" fillId="0" borderId="2" xfId="72" applyNumberFormat="1" applyFont="1" applyFill="1" applyBorder="1">
      <alignment vertical="center"/>
    </xf>
    <xf numFmtId="0" fontId="5" fillId="0" borderId="2" xfId="72" applyFont="1" applyFill="1" applyBorder="1">
      <alignment vertical="center"/>
    </xf>
    <xf numFmtId="0" fontId="1" fillId="0" borderId="2" xfId="84" applyFont="1" applyFill="1" applyBorder="1" applyAlignment="1">
      <alignment horizontal="center" vertical="center"/>
    </xf>
    <xf numFmtId="178" fontId="9" fillId="0" borderId="2" xfId="84" applyNumberFormat="1" applyFont="1" applyFill="1" applyBorder="1" applyAlignment="1">
      <alignment horizontal="center" vertical="center"/>
    </xf>
    <xf numFmtId="0" fontId="4" fillId="0" borderId="2" xfId="65" applyFont="1" applyFill="1" applyBorder="1" applyAlignment="1">
      <alignment horizontal="left" vertical="center"/>
    </xf>
    <xf numFmtId="177" fontId="7" fillId="0" borderId="2" xfId="0" applyNumberFormat="1" applyFont="1" applyFill="1" applyBorder="1" applyAlignment="1" applyProtection="1">
      <alignment vertical="center"/>
    </xf>
    <xf numFmtId="0" fontId="0" fillId="0" borderId="0" xfId="87" applyFill="1" applyAlignment="1">
      <alignment horizontal="left" vertical="center" wrapText="1"/>
    </xf>
    <xf numFmtId="0" fontId="1" fillId="0" borderId="0" xfId="0" applyFont="1" applyFill="1" applyAlignment="1"/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9" fontId="14" fillId="0" borderId="2" xfId="0" applyNumberFormat="1" applyFont="1" applyBorder="1">
      <alignment vertical="center"/>
    </xf>
    <xf numFmtId="0" fontId="15" fillId="0" borderId="2" xfId="0" applyFont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179" fontId="15" fillId="0" borderId="2" xfId="0" applyNumberFormat="1" applyFont="1" applyBorder="1" applyAlignment="1">
      <alignment vertical="center"/>
    </xf>
    <xf numFmtId="0" fontId="16" fillId="0" borderId="2" xfId="0" applyFont="1" applyBorder="1" applyAlignment="1">
      <alignment vertical="center" wrapText="1"/>
    </xf>
    <xf numFmtId="179" fontId="14" fillId="0" borderId="2" xfId="0" applyNumberFormat="1" applyFont="1" applyBorder="1" applyAlignment="1">
      <alignment vertical="center"/>
    </xf>
    <xf numFmtId="179" fontId="15" fillId="0" borderId="2" xfId="0" applyNumberFormat="1" applyFont="1" applyFill="1" applyBorder="1" applyAlignment="1">
      <alignment vertical="center"/>
    </xf>
    <xf numFmtId="0" fontId="17" fillId="0" borderId="0" xfId="81" applyFont="1" applyBorder="1" applyAlignment="1">
      <alignment horizontal="left" vertical="center" wrapText="1"/>
    </xf>
    <xf numFmtId="0" fontId="18" fillId="0" borderId="0" xfId="81" applyFont="1">
      <alignment vertical="center"/>
    </xf>
    <xf numFmtId="0" fontId="19" fillId="0" borderId="0" xfId="81" applyFont="1" applyBorder="1" applyAlignment="1">
      <alignment horizontal="center" vertical="center" wrapText="1"/>
    </xf>
    <xf numFmtId="0" fontId="20" fillId="0" borderId="0" xfId="81" applyFont="1" applyBorder="1" applyAlignment="1">
      <alignment horizontal="center" vertical="center" wrapText="1"/>
    </xf>
    <xf numFmtId="0" fontId="21" fillId="0" borderId="0" xfId="81" applyFont="1" applyBorder="1" applyAlignment="1">
      <alignment horizontal="right" vertical="center" wrapText="1"/>
    </xf>
    <xf numFmtId="0" fontId="22" fillId="0" borderId="2" xfId="81" applyFont="1" applyBorder="1" applyAlignment="1">
      <alignment horizontal="center" vertical="center" wrapText="1"/>
    </xf>
    <xf numFmtId="0" fontId="23" fillId="0" borderId="2" xfId="81" applyFont="1" applyBorder="1" applyAlignment="1">
      <alignment vertical="center" wrapText="1"/>
    </xf>
    <xf numFmtId="0" fontId="24" fillId="0" borderId="2" xfId="81" applyFont="1" applyFill="1" applyBorder="1" applyAlignment="1">
      <alignment horizontal="right" vertical="center" wrapText="1"/>
    </xf>
    <xf numFmtId="0" fontId="23" fillId="0" borderId="2" xfId="81" applyFont="1" applyFill="1" applyBorder="1" applyAlignment="1">
      <alignment horizontal="right" vertical="center" wrapText="1"/>
    </xf>
    <xf numFmtId="0" fontId="23" fillId="0" borderId="0" xfId="81" applyFont="1" applyBorder="1" applyAlignment="1">
      <alignment vertical="center" wrapText="1"/>
    </xf>
    <xf numFmtId="0" fontId="25" fillId="0" borderId="0" xfId="46" applyFont="1" applyFill="1" applyAlignment="1"/>
    <xf numFmtId="0" fontId="0" fillId="0" borderId="0" xfId="46" applyFill="1" applyAlignment="1"/>
    <xf numFmtId="180" fontId="0" fillId="0" borderId="0" xfId="9" applyNumberFormat="1" applyFont="1" applyFill="1" applyAlignment="1">
      <alignment horizontal="center" vertical="center"/>
    </xf>
    <xf numFmtId="181" fontId="0" fillId="0" borderId="0" xfId="46" applyNumberFormat="1" applyFill="1" applyAlignment="1"/>
    <xf numFmtId="180" fontId="0" fillId="0" borderId="0" xfId="9" applyNumberFormat="1" applyFont="1" applyFill="1" applyAlignment="1"/>
    <xf numFmtId="0" fontId="2" fillId="2" borderId="0" xfId="72" applyFont="1" applyFill="1" applyAlignment="1">
      <alignment horizontal="left" vertical="center"/>
    </xf>
    <xf numFmtId="181" fontId="0" fillId="2" borderId="0" xfId="46" applyNumberFormat="1" applyFill="1" applyAlignment="1"/>
    <xf numFmtId="180" fontId="0" fillId="2" borderId="0" xfId="9" applyNumberFormat="1" applyFont="1" applyFill="1" applyAlignment="1"/>
    <xf numFmtId="0" fontId="10" fillId="2" borderId="0" xfId="72" applyFont="1" applyFill="1" applyAlignment="1">
      <alignment horizontal="center" vertical="center"/>
    </xf>
    <xf numFmtId="0" fontId="26" fillId="2" borderId="0" xfId="46" applyFont="1" applyFill="1" applyBorder="1">
      <alignment vertical="center"/>
    </xf>
    <xf numFmtId="180" fontId="23" fillId="2" borderId="0" xfId="9" applyNumberFormat="1" applyFont="1" applyFill="1" applyAlignment="1">
      <alignment horizontal="center" vertical="center"/>
    </xf>
    <xf numFmtId="181" fontId="27" fillId="2" borderId="0" xfId="46" applyNumberFormat="1" applyFont="1" applyFill="1" applyAlignment="1"/>
    <xf numFmtId="180" fontId="28" fillId="2" borderId="0" xfId="9" applyNumberFormat="1" applyFont="1" applyFill="1" applyBorder="1" applyAlignment="1">
      <alignment horizontal="right" vertical="center"/>
    </xf>
    <xf numFmtId="0" fontId="29" fillId="2" borderId="2" xfId="86" applyFont="1" applyFill="1" applyBorder="1" applyAlignment="1">
      <alignment horizontal="center" vertical="center"/>
    </xf>
    <xf numFmtId="180" fontId="29" fillId="2" borderId="2" xfId="9" applyNumberFormat="1" applyFont="1" applyFill="1" applyBorder="1" applyAlignment="1">
      <alignment horizontal="center" vertical="center"/>
    </xf>
    <xf numFmtId="180" fontId="29" fillId="0" borderId="2" xfId="9" applyNumberFormat="1" applyFont="1" applyFill="1" applyBorder="1" applyAlignment="1">
      <alignment horizontal="center" vertical="center"/>
    </xf>
    <xf numFmtId="0" fontId="30" fillId="2" borderId="2" xfId="86" applyFont="1" applyFill="1" applyBorder="1" applyAlignment="1">
      <alignment horizontal="center" vertical="center"/>
    </xf>
    <xf numFmtId="180" fontId="31" fillId="2" borderId="2" xfId="9" applyNumberFormat="1" applyFont="1" applyFill="1" applyBorder="1" applyAlignment="1" applyProtection="1">
      <alignment vertical="center"/>
    </xf>
    <xf numFmtId="0" fontId="30" fillId="2" borderId="2" xfId="46" applyFont="1" applyFill="1" applyBorder="1" applyAlignment="1">
      <alignment vertical="center"/>
    </xf>
    <xf numFmtId="181" fontId="30" fillId="2" borderId="2" xfId="46" applyNumberFormat="1" applyFont="1" applyFill="1" applyBorder="1" applyAlignment="1">
      <alignment vertical="center"/>
    </xf>
    <xf numFmtId="3" fontId="32" fillId="2" borderId="2" xfId="0" applyNumberFormat="1" applyFont="1" applyFill="1" applyBorder="1" applyAlignment="1" applyProtection="1">
      <alignment vertical="center"/>
    </xf>
    <xf numFmtId="180" fontId="32" fillId="2" borderId="2" xfId="9" applyNumberFormat="1" applyFont="1" applyFill="1" applyBorder="1" applyAlignment="1" applyProtection="1">
      <alignment vertical="center"/>
    </xf>
    <xf numFmtId="0" fontId="32" fillId="0" borderId="2" xfId="46" applyFont="1" applyFill="1" applyBorder="1" applyAlignment="1">
      <alignment vertical="center"/>
    </xf>
    <xf numFmtId="179" fontId="32" fillId="0" borderId="2" xfId="88" applyNumberFormat="1" applyFont="1" applyFill="1" applyBorder="1" applyAlignment="1">
      <alignment horizontal="right" vertical="center"/>
    </xf>
    <xf numFmtId="3" fontId="32" fillId="2" borderId="2" xfId="0" applyNumberFormat="1" applyFont="1" applyFill="1" applyBorder="1" applyAlignment="1" applyProtection="1">
      <alignment horizontal="left" vertical="center" wrapText="1" indent="1"/>
    </xf>
    <xf numFmtId="177" fontId="32" fillId="0" borderId="2" xfId="46" applyNumberFormat="1" applyFont="1" applyFill="1" applyBorder="1" applyAlignment="1"/>
    <xf numFmtId="3" fontId="8" fillId="2" borderId="2" xfId="0" applyNumberFormat="1" applyFont="1" applyFill="1" applyBorder="1" applyAlignment="1" applyProtection="1">
      <alignment vertical="center"/>
    </xf>
    <xf numFmtId="0" fontId="32" fillId="0" borderId="2" xfId="46" applyFont="1" applyFill="1" applyBorder="1" applyAlignment="1"/>
    <xf numFmtId="0" fontId="28" fillId="2" borderId="2" xfId="46" applyFont="1" applyFill="1" applyBorder="1" applyAlignment="1">
      <alignment vertical="center"/>
    </xf>
    <xf numFmtId="180" fontId="32" fillId="2" borderId="2" xfId="9" applyNumberFormat="1" applyFont="1" applyFill="1" applyBorder="1" applyAlignment="1">
      <alignment horizontal="right" vertical="center"/>
    </xf>
    <xf numFmtId="0" fontId="32" fillId="2" borderId="2" xfId="46" applyFont="1" applyFill="1" applyBorder="1" applyAlignment="1">
      <alignment vertical="center"/>
    </xf>
    <xf numFmtId="0" fontId="28" fillId="2" borderId="2" xfId="46" applyFont="1" applyFill="1" applyBorder="1" applyAlignment="1"/>
    <xf numFmtId="180" fontId="28" fillId="2" borderId="2" xfId="9" applyNumberFormat="1" applyFont="1" applyFill="1" applyBorder="1" applyAlignment="1">
      <alignment horizontal="right" vertical="center"/>
    </xf>
    <xf numFmtId="180" fontId="32" fillId="0" borderId="2" xfId="46" applyNumberFormat="1" applyFont="1" applyFill="1" applyBorder="1" applyAlignment="1"/>
    <xf numFmtId="0" fontId="32" fillId="2" borderId="2" xfId="46" applyFont="1" applyFill="1" applyBorder="1" applyAlignment="1"/>
    <xf numFmtId="0" fontId="30" fillId="2" borderId="2" xfId="0" applyFont="1" applyFill="1" applyBorder="1" applyAlignment="1">
      <alignment horizontal="left" vertical="center"/>
    </xf>
    <xf numFmtId="180" fontId="31" fillId="2" borderId="2" xfId="9" applyNumberFormat="1" applyFont="1" applyFill="1" applyBorder="1" applyAlignment="1">
      <alignment horizontal="right" vertical="center"/>
    </xf>
    <xf numFmtId="180" fontId="32" fillId="0" borderId="2" xfId="9" applyNumberFormat="1" applyFont="1" applyFill="1" applyBorder="1" applyAlignment="1">
      <alignment vertical="center"/>
    </xf>
    <xf numFmtId="180" fontId="1" fillId="0" borderId="0" xfId="46" applyNumberFormat="1" applyFont="1" applyFill="1" applyAlignment="1"/>
    <xf numFmtId="0" fontId="1" fillId="0" borderId="0" xfId="0" applyFont="1" applyFill="1" applyAlignment="1">
      <alignment vertical="center"/>
    </xf>
    <xf numFmtId="180" fontId="1" fillId="0" borderId="0" xfId="9" applyNumberFormat="1" applyFont="1" applyFill="1" applyAlignment="1"/>
    <xf numFmtId="181" fontId="1" fillId="0" borderId="0" xfId="0" applyNumberFormat="1" applyFont="1" applyFill="1" applyAlignment="1">
      <alignment vertical="center"/>
    </xf>
    <xf numFmtId="180" fontId="33" fillId="0" borderId="0" xfId="9" applyNumberFormat="1" applyFont="1" applyFill="1" applyAlignment="1">
      <alignment horizontal="right"/>
    </xf>
    <xf numFmtId="0" fontId="34" fillId="0" borderId="0" xfId="72" applyFont="1" applyFill="1" applyAlignment="1">
      <alignment horizontal="left" vertical="center"/>
    </xf>
    <xf numFmtId="0" fontId="10" fillId="0" borderId="0" xfId="72" applyFont="1" applyFill="1" applyAlignment="1">
      <alignment horizontal="center" vertical="center"/>
    </xf>
    <xf numFmtId="0" fontId="26" fillId="0" borderId="1" xfId="72" applyFont="1" applyFill="1" applyBorder="1" applyAlignment="1">
      <alignment horizontal="center" vertical="center"/>
    </xf>
    <xf numFmtId="180" fontId="32" fillId="0" borderId="0" xfId="9" applyNumberFormat="1" applyFont="1" applyFill="1" applyBorder="1" applyAlignment="1" applyProtection="1">
      <alignment horizontal="right" vertical="center"/>
      <protection locked="0"/>
    </xf>
    <xf numFmtId="0" fontId="27" fillId="0" borderId="0" xfId="0" applyFont="1" applyFill="1" applyAlignment="1"/>
    <xf numFmtId="0" fontId="29" fillId="0" borderId="2" xfId="0" applyFont="1" applyFill="1" applyBorder="1" applyAlignment="1">
      <alignment horizontal="center" vertical="center"/>
    </xf>
    <xf numFmtId="180" fontId="29" fillId="0" borderId="2" xfId="9" applyNumberFormat="1" applyFont="1" applyFill="1" applyBorder="1" applyAlignment="1" applyProtection="1">
      <alignment horizontal="center" vertical="center" wrapText="1"/>
      <protection locked="0"/>
    </xf>
    <xf numFmtId="0" fontId="30" fillId="2" borderId="2" xfId="0" applyFont="1" applyFill="1" applyBorder="1" applyAlignment="1">
      <alignment horizontal="center" vertical="center"/>
    </xf>
    <xf numFmtId="180" fontId="35" fillId="2" borderId="2" xfId="9" applyNumberFormat="1" applyFont="1" applyFill="1" applyBorder="1" applyAlignment="1">
      <alignment horizontal="right" vertical="center"/>
    </xf>
    <xf numFmtId="179" fontId="35" fillId="0" borderId="2" xfId="88" applyNumberFormat="1" applyFont="1" applyFill="1" applyBorder="1" applyAlignment="1">
      <alignment horizontal="right" vertical="center"/>
    </xf>
    <xf numFmtId="181" fontId="30" fillId="2" borderId="2" xfId="0" applyNumberFormat="1" applyFont="1" applyFill="1" applyBorder="1" applyAlignment="1">
      <alignment vertical="center"/>
    </xf>
    <xf numFmtId="180" fontId="35" fillId="0" borderId="2" xfId="9" applyNumberFormat="1" applyFont="1" applyFill="1" applyBorder="1" applyAlignment="1">
      <alignment horizontal="right" vertical="center"/>
    </xf>
    <xf numFmtId="180" fontId="32" fillId="0" borderId="2" xfId="9" applyNumberFormat="1" applyFont="1" applyFill="1" applyBorder="1" applyAlignment="1" applyProtection="1">
      <alignment vertical="center"/>
    </xf>
    <xf numFmtId="180" fontId="32" fillId="2" borderId="2" xfId="9" applyNumberFormat="1" applyFont="1" applyFill="1" applyBorder="1" applyAlignment="1"/>
    <xf numFmtId="176" fontId="32" fillId="2" borderId="2" xfId="0" applyNumberFormat="1" applyFont="1" applyFill="1" applyBorder="1" applyAlignment="1">
      <alignment horizontal="right" vertical="center"/>
    </xf>
    <xf numFmtId="0" fontId="36" fillId="2" borderId="2" xfId="61" applyFont="1" applyFill="1" applyBorder="1">
      <alignment vertical="center"/>
    </xf>
    <xf numFmtId="3" fontId="32" fillId="0" borderId="2" xfId="0" applyNumberFormat="1" applyFont="1" applyFill="1" applyBorder="1" applyAlignment="1" applyProtection="1">
      <alignment vertical="center"/>
    </xf>
    <xf numFmtId="180" fontId="32" fillId="0" borderId="2" xfId="9" applyNumberFormat="1" applyFont="1" applyFill="1" applyBorder="1" applyAlignment="1">
      <alignment horizontal="right" vertical="center"/>
    </xf>
    <xf numFmtId="0" fontId="36" fillId="0" borderId="2" xfId="66" applyFont="1" applyFill="1" applyBorder="1">
      <alignment vertical="center"/>
    </xf>
    <xf numFmtId="176" fontId="32" fillId="0" borderId="2" xfId="0" applyNumberFormat="1" applyFont="1" applyFill="1" applyBorder="1" applyAlignment="1">
      <alignment horizontal="right" vertical="center"/>
    </xf>
    <xf numFmtId="180" fontId="27" fillId="0" borderId="2" xfId="9" applyNumberFormat="1" applyFont="1" applyFill="1" applyBorder="1" applyAlignment="1"/>
    <xf numFmtId="180" fontId="1" fillId="0" borderId="0" xfId="0" applyNumberFormat="1" applyFont="1" applyFill="1" applyAlignment="1"/>
    <xf numFmtId="176" fontId="1" fillId="0" borderId="0" xfId="88" applyNumberFormat="1" applyFont="1" applyFill="1" applyAlignment="1">
      <alignment horizontal="right"/>
    </xf>
    <xf numFmtId="180" fontId="1" fillId="0" borderId="0" xfId="9" applyNumberFormat="1" applyFont="1" applyFill="1" applyAlignment="1">
      <alignment horizontal="right"/>
    </xf>
    <xf numFmtId="0" fontId="1" fillId="0" borderId="0" xfId="88" applyFont="1" applyFill="1"/>
    <xf numFmtId="181" fontId="1" fillId="0" borderId="0" xfId="88" applyNumberFormat="1" applyFont="1" applyFill="1"/>
    <xf numFmtId="180" fontId="26" fillId="0" borderId="0" xfId="9" applyNumberFormat="1" applyFont="1" applyFill="1" applyBorder="1" applyAlignment="1">
      <alignment horizontal="center" vertical="center"/>
    </xf>
    <xf numFmtId="0" fontId="27" fillId="0" borderId="0" xfId="88" applyFont="1" applyFill="1"/>
    <xf numFmtId="181" fontId="28" fillId="0" borderId="0" xfId="72" applyNumberFormat="1" applyFont="1" applyFill="1" applyBorder="1" applyAlignment="1">
      <alignment horizontal="right" vertical="center"/>
    </xf>
    <xf numFmtId="0" fontId="29" fillId="0" borderId="2" xfId="88" applyFont="1" applyFill="1" applyBorder="1" applyAlignment="1">
      <alignment horizontal="center" vertical="center"/>
    </xf>
    <xf numFmtId="181" fontId="29" fillId="0" borderId="2" xfId="88" applyNumberFormat="1" applyFont="1" applyFill="1" applyBorder="1" applyAlignment="1">
      <alignment horizontal="center" vertical="center"/>
    </xf>
    <xf numFmtId="0" fontId="34" fillId="0" borderId="2" xfId="72" applyFont="1" applyFill="1" applyBorder="1">
      <alignment vertical="center"/>
    </xf>
    <xf numFmtId="180" fontId="14" fillId="0" borderId="2" xfId="9" applyNumberFormat="1" applyFont="1" applyFill="1" applyBorder="1">
      <alignment vertical="center"/>
    </xf>
    <xf numFmtId="176" fontId="37" fillId="0" borderId="2" xfId="66" applyNumberFormat="1" applyFont="1" applyFill="1" applyBorder="1">
      <alignment vertical="center"/>
    </xf>
    <xf numFmtId="0" fontId="28" fillId="0" borderId="2" xfId="72" applyFont="1" applyFill="1" applyBorder="1">
      <alignment vertical="center"/>
    </xf>
    <xf numFmtId="180" fontId="36" fillId="0" borderId="2" xfId="9" applyNumberFormat="1" applyFont="1" applyFill="1" applyBorder="1">
      <alignment vertical="center"/>
    </xf>
    <xf numFmtId="176" fontId="32" fillId="0" borderId="2" xfId="88" applyNumberFormat="1" applyFont="1" applyFill="1" applyBorder="1" applyAlignment="1">
      <alignment horizontal="right" vertical="center"/>
    </xf>
    <xf numFmtId="181" fontId="36" fillId="0" borderId="2" xfId="66" applyNumberFormat="1" applyFont="1" applyFill="1" applyBorder="1">
      <alignment vertical="center"/>
    </xf>
    <xf numFmtId="0" fontId="28" fillId="0" borderId="2" xfId="72" applyFont="1" applyFill="1" applyBorder="1" applyAlignment="1">
      <alignment horizontal="left" vertical="center"/>
    </xf>
    <xf numFmtId="182" fontId="28" fillId="0" borderId="2" xfId="72" applyNumberFormat="1" applyFont="1" applyFill="1" applyBorder="1" applyAlignment="1">
      <alignment horizontal="left" vertical="center"/>
    </xf>
    <xf numFmtId="0" fontId="28" fillId="0" borderId="2" xfId="87" applyFont="1" applyFill="1" applyBorder="1" applyAlignment="1">
      <alignment vertical="center"/>
    </xf>
    <xf numFmtId="0" fontId="38" fillId="0" borderId="2" xfId="87" applyFont="1" applyFill="1" applyBorder="1" applyAlignment="1">
      <alignment vertical="center"/>
    </xf>
    <xf numFmtId="0" fontId="38" fillId="0" borderId="2" xfId="87" applyFont="1" applyFill="1" applyBorder="1" applyAlignment="1">
      <alignment horizontal="left" vertical="center" indent="1"/>
    </xf>
    <xf numFmtId="181" fontId="1" fillId="0" borderId="2" xfId="88" applyNumberFormat="1" applyFont="1" applyFill="1" applyBorder="1"/>
    <xf numFmtId="0" fontId="28" fillId="2" borderId="2" xfId="72" applyFont="1" applyFill="1" applyBorder="1">
      <alignment vertical="center"/>
    </xf>
    <xf numFmtId="0" fontId="0" fillId="0" borderId="0" xfId="66" applyFont="1" applyFill="1" applyBorder="1" applyAlignment="1">
      <alignment horizontal="left" vertical="center" wrapText="1"/>
    </xf>
    <xf numFmtId="0" fontId="1" fillId="0" borderId="0" xfId="88" applyFont="1" applyFill="1" applyBorder="1"/>
    <xf numFmtId="0" fontId="0" fillId="0" borderId="0" xfId="66" applyFont="1" applyFill="1" applyBorder="1" applyAlignment="1">
      <alignment horizontal="center" vertical="center" wrapText="1"/>
    </xf>
    <xf numFmtId="181" fontId="0" fillId="0" borderId="0" xfId="66" applyNumberFormat="1" applyFont="1" applyFill="1" applyBorder="1" applyAlignment="1">
      <alignment horizontal="center" vertical="center" wrapText="1"/>
    </xf>
    <xf numFmtId="0" fontId="0" fillId="0" borderId="0" xfId="66" applyFill="1">
      <alignment vertical="center"/>
    </xf>
    <xf numFmtId="180" fontId="0" fillId="0" borderId="0" xfId="9" applyNumberFormat="1" applyFont="1" applyFill="1">
      <alignment vertical="center"/>
    </xf>
    <xf numFmtId="0" fontId="39" fillId="0" borderId="0" xfId="66" applyFont="1" applyFill="1" applyAlignment="1">
      <alignment horizontal="center" vertical="center"/>
    </xf>
    <xf numFmtId="180" fontId="39" fillId="0" borderId="0" xfId="9" applyNumberFormat="1" applyFont="1" applyFill="1" applyAlignment="1">
      <alignment horizontal="center" vertical="center"/>
    </xf>
    <xf numFmtId="180" fontId="0" fillId="0" borderId="1" xfId="9" applyNumberFormat="1" applyFont="1" applyFill="1" applyBorder="1" applyAlignment="1">
      <alignment horizontal="right" vertical="center"/>
    </xf>
    <xf numFmtId="0" fontId="29" fillId="0" borderId="2" xfId="66" applyFont="1" applyFill="1" applyBorder="1" applyAlignment="1">
      <alignment horizontal="center" vertical="center"/>
    </xf>
    <xf numFmtId="0" fontId="30" fillId="0" borderId="2" xfId="66" applyFont="1" applyFill="1" applyBorder="1" applyAlignment="1">
      <alignment horizontal="center" vertical="center"/>
    </xf>
    <xf numFmtId="180" fontId="37" fillId="0" borderId="2" xfId="9" applyNumberFormat="1" applyFont="1" applyFill="1" applyBorder="1">
      <alignment vertical="center"/>
    </xf>
    <xf numFmtId="0" fontId="30" fillId="0" borderId="2" xfId="97" applyFont="1" applyFill="1" applyBorder="1" applyAlignment="1" applyProtection="1">
      <alignment horizontal="left" vertical="center" wrapText="1"/>
      <protection locked="0"/>
    </xf>
    <xf numFmtId="180" fontId="36" fillId="0" borderId="2" xfId="9" applyNumberFormat="1" applyFont="1" applyFill="1" applyBorder="1" applyAlignment="1">
      <alignment horizontal="right" vertical="center"/>
    </xf>
    <xf numFmtId="0" fontId="28" fillId="0" borderId="2" xfId="72" applyFont="1" applyFill="1" applyBorder="1" applyAlignment="1">
      <alignment vertical="center"/>
    </xf>
    <xf numFmtId="0" fontId="36" fillId="0" borderId="2" xfId="66" applyFont="1" applyFill="1" applyBorder="1" applyAlignment="1">
      <alignment vertical="center" wrapText="1"/>
    </xf>
    <xf numFmtId="49" fontId="28" fillId="0" borderId="2" xfId="0" applyNumberFormat="1" applyFont="1" applyFill="1" applyBorder="1" applyAlignment="1" applyProtection="1">
      <alignment vertical="center"/>
    </xf>
    <xf numFmtId="180" fontId="28" fillId="0" borderId="2" xfId="9" applyNumberFormat="1" applyFont="1" applyFill="1" applyBorder="1">
      <alignment vertical="center"/>
    </xf>
    <xf numFmtId="0" fontId="28" fillId="0" borderId="2" xfId="66" applyFont="1" applyFill="1" applyBorder="1">
      <alignment vertical="center"/>
    </xf>
    <xf numFmtId="0" fontId="36" fillId="0" borderId="2" xfId="61" applyFont="1" applyFill="1" applyBorder="1">
      <alignment vertical="center"/>
    </xf>
    <xf numFmtId="180" fontId="28" fillId="0" borderId="2" xfId="9" applyNumberFormat="1" applyFont="1" applyFill="1" applyBorder="1" applyAlignment="1">
      <alignment horizontal="right" vertical="center"/>
    </xf>
    <xf numFmtId="180" fontId="28" fillId="0" borderId="0" xfId="9" applyNumberFormat="1" applyFont="1" applyFill="1">
      <alignment vertical="center"/>
    </xf>
    <xf numFmtId="0" fontId="40" fillId="0" borderId="2" xfId="66" applyFont="1" applyFill="1" applyBorder="1">
      <alignment vertical="center"/>
    </xf>
    <xf numFmtId="0" fontId="26" fillId="0" borderId="0" xfId="66" applyFont="1" applyFill="1">
      <alignment vertical="center"/>
    </xf>
    <xf numFmtId="180" fontId="26" fillId="0" borderId="0" xfId="9" applyNumberFormat="1" applyFont="1" applyFill="1">
      <alignment vertical="center"/>
    </xf>
    <xf numFmtId="0" fontId="1" fillId="2" borderId="0" xfId="84" applyFont="1" applyFill="1" applyAlignment="1">
      <alignment vertical="center"/>
    </xf>
    <xf numFmtId="0" fontId="1" fillId="2" borderId="0" xfId="84" applyFont="1" applyFill="1">
      <alignment vertical="center"/>
    </xf>
    <xf numFmtId="177" fontId="4" fillId="2" borderId="0" xfId="65" applyNumberFormat="1" applyFont="1" applyFill="1" applyBorder="1" applyAlignment="1">
      <alignment horizontal="center" vertical="center"/>
    </xf>
    <xf numFmtId="0" fontId="4" fillId="2" borderId="2" xfId="72" applyFont="1" applyFill="1" applyBorder="1" applyAlignment="1">
      <alignment horizontal="center" vertical="center"/>
    </xf>
    <xf numFmtId="176" fontId="4" fillId="2" borderId="2" xfId="83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83" applyFont="1" applyFill="1" applyBorder="1" applyAlignment="1" applyProtection="1">
      <alignment horizontal="center" vertical="center" wrapText="1"/>
      <protection locked="0"/>
    </xf>
    <xf numFmtId="0" fontId="4" fillId="2" borderId="2" xfId="65" applyFont="1" applyFill="1" applyBorder="1" applyAlignment="1">
      <alignment horizontal="center" vertical="center"/>
    </xf>
    <xf numFmtId="176" fontId="7" fillId="2" borderId="2" xfId="75" applyNumberFormat="1" applyFont="1" applyFill="1" applyBorder="1" applyAlignment="1">
      <alignment horizontal="right" vertical="center"/>
    </xf>
    <xf numFmtId="183" fontId="41" fillId="2" borderId="2" xfId="72" applyNumberFormat="1" applyFont="1" applyFill="1" applyBorder="1">
      <alignment vertical="center"/>
    </xf>
    <xf numFmtId="0" fontId="4" fillId="2" borderId="2" xfId="65" applyFont="1" applyFill="1" applyBorder="1" applyAlignment="1">
      <alignment horizontal="left" vertical="center"/>
    </xf>
    <xf numFmtId="176" fontId="33" fillId="2" borderId="2" xfId="75" applyNumberFormat="1" applyFont="1" applyFill="1" applyBorder="1" applyAlignment="1">
      <alignment horizontal="right" vertical="center"/>
    </xf>
    <xf numFmtId="183" fontId="5" fillId="2" borderId="2" xfId="72" applyNumberFormat="1" applyFont="1" applyFill="1" applyBorder="1">
      <alignment vertical="center"/>
    </xf>
    <xf numFmtId="176" fontId="5" fillId="2" borderId="2" xfId="72" applyNumberFormat="1" applyFont="1" applyFill="1" applyBorder="1" applyAlignment="1">
      <alignment horizontal="left" vertical="center" wrapText="1" indent="1"/>
    </xf>
    <xf numFmtId="0" fontId="9" fillId="2" borderId="2" xfId="84" applyFont="1" applyFill="1" applyBorder="1" applyAlignment="1">
      <alignment horizontal="center" vertical="center"/>
    </xf>
    <xf numFmtId="0" fontId="42" fillId="2" borderId="2" xfId="84" applyFont="1" applyFill="1" applyBorder="1" applyAlignment="1">
      <alignment horizontal="center" vertical="center"/>
    </xf>
    <xf numFmtId="0" fontId="43" fillId="2" borderId="2" xfId="65" applyFont="1" applyFill="1" applyBorder="1" applyAlignment="1">
      <alignment horizontal="left" vertical="center"/>
    </xf>
    <xf numFmtId="0" fontId="0" fillId="2" borderId="0" xfId="46" applyFont="1" applyFill="1" applyAlignment="1">
      <alignment horizontal="left" vertical="center" wrapText="1"/>
    </xf>
    <xf numFmtId="0" fontId="33" fillId="2" borderId="0" xfId="84" applyFont="1" applyFill="1">
      <alignment vertical="center"/>
    </xf>
  </cellXfs>
  <cellStyles count="11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计算 2" xfId="7"/>
    <cellStyle name="差" xfId="8" builtinId="27"/>
    <cellStyle name="千位分隔" xfId="9" builtinId="3"/>
    <cellStyle name="标题 5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百分比 2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常规 46" xfId="37"/>
    <cellStyle name="标题 1 2" xfId="3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输出 2" xfId="45"/>
    <cellStyle name="常规 2 2 3" xfId="46"/>
    <cellStyle name="40% - 强调文字颜色 2" xfId="47" builtinId="35"/>
    <cellStyle name="强调文字颜色 3" xfId="48" builtinId="37"/>
    <cellStyle name="千位分隔[0] 2" xfId="49"/>
    <cellStyle name="强调文字颜色 4" xfId="50" builtinId="41"/>
    <cellStyle name="千位分隔[0] 3" xfId="51"/>
    <cellStyle name="20% - 强调文字颜色 4" xfId="52" builtinId="42"/>
    <cellStyle name="40% - 强调文字颜色 4" xfId="53" builtinId="43"/>
    <cellStyle name="强调文字颜色 5" xfId="54" builtinId="45"/>
    <cellStyle name="千位分隔[0] 4" xfId="55"/>
    <cellStyle name="常规 2 2" xfId="56"/>
    <cellStyle name="40% - 强调文字颜色 5" xfId="57" builtinId="47"/>
    <cellStyle name="60% - 强调文字颜色 5" xfId="58" builtinId="48"/>
    <cellStyle name="强调文字颜色 6" xfId="59" builtinId="49"/>
    <cellStyle name="千位分隔[0] 5" xfId="60"/>
    <cellStyle name="常规 2 3" xfId="61"/>
    <cellStyle name="适中 2" xfId="62"/>
    <cellStyle name="40% - 强调文字颜色 6" xfId="63" builtinId="51"/>
    <cellStyle name="60% - 强调文字颜色 6" xfId="64" builtinId="52"/>
    <cellStyle name="常规 10" xfId="65"/>
    <cellStyle name="常规 2 3 2" xfId="66"/>
    <cellStyle name="常规 10 2" xfId="67"/>
    <cellStyle name="标题 2 2" xfId="68"/>
    <cellStyle name="标题 3 2" xfId="69"/>
    <cellStyle name="标题 4 2" xfId="70"/>
    <cellStyle name="差 2" xfId="71"/>
    <cellStyle name="常规 2" xfId="72"/>
    <cellStyle name="常规 2 4" xfId="73"/>
    <cellStyle name="常规 2 5" xfId="74"/>
    <cellStyle name="千位分隔[0] 3 2" xfId="75"/>
    <cellStyle name="常规 2 6" xfId="76"/>
    <cellStyle name="常规 2 6 2" xfId="77"/>
    <cellStyle name="常规 2 7" xfId="78"/>
    <cellStyle name="常规 2 8" xfId="79"/>
    <cellStyle name="输入 2" xfId="80"/>
    <cellStyle name="常规 2 9" xfId="81"/>
    <cellStyle name="常规 3" xfId="82"/>
    <cellStyle name="常规_2007人代会数据 2" xfId="83"/>
    <cellStyle name="常规 3 2" xfId="84"/>
    <cellStyle name="常规 3 2 2" xfId="85"/>
    <cellStyle name="常规 3 3" xfId="86"/>
    <cellStyle name="常规 3 4" xfId="87"/>
    <cellStyle name="常规 4" xfId="88"/>
    <cellStyle name="常规 4 2" xfId="89"/>
    <cellStyle name="常规 4 2 2" xfId="90"/>
    <cellStyle name="常规 4 2 3" xfId="91"/>
    <cellStyle name="常规 4 3" xfId="92"/>
    <cellStyle name="常规 5" xfId="93"/>
    <cellStyle name="常规 6 2" xfId="94"/>
    <cellStyle name="注释 2" xfId="95"/>
    <cellStyle name="常规 7" xfId="96"/>
    <cellStyle name="常规 9" xfId="97"/>
    <cellStyle name="好 2" xfId="98"/>
    <cellStyle name="汇总 2" xfId="99"/>
    <cellStyle name="检查单元格 2" xfId="100"/>
    <cellStyle name="解释性文本 2" xfId="101"/>
    <cellStyle name="警告文本 2" xfId="102"/>
    <cellStyle name="链接单元格 2" xfId="103"/>
    <cellStyle name="千位分隔 2" xfId="104"/>
    <cellStyle name="千位分隔 2 2" xfId="105"/>
    <cellStyle name="千位分隔 2 3" xfId="106"/>
    <cellStyle name="千位分隔 2 3 2 2 2" xfId="107"/>
    <cellStyle name="千位分隔 2 3 2 2 2 2" xfId="108"/>
    <cellStyle name="千位分隔 2 3 2 2 2 3" xfId="109"/>
    <cellStyle name="千位分隔 2 4 2" xfId="110"/>
    <cellStyle name="千位分隔[0] 6" xfId="111"/>
    <cellStyle name="千位分隔[0] 6 2" xfId="112"/>
    <cellStyle name="千位分隔[0] 7" xfId="113"/>
    <cellStyle name="样式 1" xfId="114"/>
  </cellStyles>
  <tableStyles count="0" defaultTableStyle="TableStyleMedium9" defaultPivotStyle="PivotStyleLight16"/>
  <colors>
    <mruColors>
      <color rgb="0000FF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N36"/>
  <sheetViews>
    <sheetView showZeros="0" workbookViewId="0">
      <selection activeCell="E6" sqref="E6"/>
    </sheetView>
  </sheetViews>
  <sheetFormatPr defaultColWidth="9" defaultRowHeight="14.25"/>
  <cols>
    <col min="1" max="1" width="38.125" style="160" customWidth="1"/>
    <col min="2" max="2" width="10.125" style="161" customWidth="1"/>
    <col min="3" max="6" width="11.625" style="161" customWidth="1"/>
    <col min="7" max="7" width="13.5" style="161" customWidth="1"/>
    <col min="8" max="8" width="40.375" style="161" customWidth="1"/>
    <col min="9" max="9" width="9.625" style="161" customWidth="1"/>
    <col min="10" max="13" width="11.625" style="161" customWidth="1"/>
    <col min="14" max="14" width="13.5" style="161" customWidth="1"/>
    <col min="15" max="257" width="9" style="161"/>
    <col min="258" max="258" width="36.75" style="161" customWidth="1"/>
    <col min="259" max="259" width="11.625" style="161" customWidth="1"/>
    <col min="260" max="260" width="8.125" style="161" customWidth="1"/>
    <col min="261" max="261" width="36.5" style="161" customWidth="1"/>
    <col min="262" max="262" width="10.75" style="161" customWidth="1"/>
    <col min="263" max="263" width="8.125" style="161" customWidth="1"/>
    <col min="264" max="264" width="9.125" style="161" customWidth="1"/>
    <col min="265" max="268" width="9" style="161" hidden="1" customWidth="1"/>
    <col min="269" max="513" width="9" style="161"/>
    <col min="514" max="514" width="36.75" style="161" customWidth="1"/>
    <col min="515" max="515" width="11.625" style="161" customWidth="1"/>
    <col min="516" max="516" width="8.125" style="161" customWidth="1"/>
    <col min="517" max="517" width="36.5" style="161" customWidth="1"/>
    <col min="518" max="518" width="10.75" style="161" customWidth="1"/>
    <col min="519" max="519" width="8.125" style="161" customWidth="1"/>
    <col min="520" max="520" width="9.125" style="161" customWidth="1"/>
    <col min="521" max="524" width="9" style="161" hidden="1" customWidth="1"/>
    <col min="525" max="769" width="9" style="161"/>
    <col min="770" max="770" width="36.75" style="161" customWidth="1"/>
    <col min="771" max="771" width="11.625" style="161" customWidth="1"/>
    <col min="772" max="772" width="8.125" style="161" customWidth="1"/>
    <col min="773" max="773" width="36.5" style="161" customWidth="1"/>
    <col min="774" max="774" width="10.75" style="161" customWidth="1"/>
    <col min="775" max="775" width="8.125" style="161" customWidth="1"/>
    <col min="776" max="776" width="9.125" style="161" customWidth="1"/>
    <col min="777" max="780" width="9" style="161" hidden="1" customWidth="1"/>
    <col min="781" max="1025" width="9" style="161"/>
    <col min="1026" max="1026" width="36.75" style="161" customWidth="1"/>
    <col min="1027" max="1027" width="11.625" style="161" customWidth="1"/>
    <col min="1028" max="1028" width="8.125" style="161" customWidth="1"/>
    <col min="1029" max="1029" width="36.5" style="161" customWidth="1"/>
    <col min="1030" max="1030" width="10.75" style="161" customWidth="1"/>
    <col min="1031" max="1031" width="8.125" style="161" customWidth="1"/>
    <col min="1032" max="1032" width="9.125" style="161" customWidth="1"/>
    <col min="1033" max="1036" width="9" style="161" hidden="1" customWidth="1"/>
    <col min="1037" max="1281" width="9" style="161"/>
    <col min="1282" max="1282" width="36.75" style="161" customWidth="1"/>
    <col min="1283" max="1283" width="11.625" style="161" customWidth="1"/>
    <col min="1284" max="1284" width="8.125" style="161" customWidth="1"/>
    <col min="1285" max="1285" width="36.5" style="161" customWidth="1"/>
    <col min="1286" max="1286" width="10.75" style="161" customWidth="1"/>
    <col min="1287" max="1287" width="8.125" style="161" customWidth="1"/>
    <col min="1288" max="1288" width="9.125" style="161" customWidth="1"/>
    <col min="1289" max="1292" width="9" style="161" hidden="1" customWidth="1"/>
    <col min="1293" max="1537" width="9" style="161"/>
    <col min="1538" max="1538" width="36.75" style="161" customWidth="1"/>
    <col min="1539" max="1539" width="11.625" style="161" customWidth="1"/>
    <col min="1540" max="1540" width="8.125" style="161" customWidth="1"/>
    <col min="1541" max="1541" width="36.5" style="161" customWidth="1"/>
    <col min="1542" max="1542" width="10.75" style="161" customWidth="1"/>
    <col min="1543" max="1543" width="8.125" style="161" customWidth="1"/>
    <col min="1544" max="1544" width="9.125" style="161" customWidth="1"/>
    <col min="1545" max="1548" width="9" style="161" hidden="1" customWidth="1"/>
    <col min="1549" max="1793" width="9" style="161"/>
    <col min="1794" max="1794" width="36.75" style="161" customWidth="1"/>
    <col min="1795" max="1795" width="11.625" style="161" customWidth="1"/>
    <col min="1796" max="1796" width="8.125" style="161" customWidth="1"/>
    <col min="1797" max="1797" width="36.5" style="161" customWidth="1"/>
    <col min="1798" max="1798" width="10.75" style="161" customWidth="1"/>
    <col min="1799" max="1799" width="8.125" style="161" customWidth="1"/>
    <col min="1800" max="1800" width="9.125" style="161" customWidth="1"/>
    <col min="1801" max="1804" width="9" style="161" hidden="1" customWidth="1"/>
    <col min="1805" max="2049" width="9" style="161"/>
    <col min="2050" max="2050" width="36.75" style="161" customWidth="1"/>
    <col min="2051" max="2051" width="11.625" style="161" customWidth="1"/>
    <col min="2052" max="2052" width="8.125" style="161" customWidth="1"/>
    <col min="2053" max="2053" width="36.5" style="161" customWidth="1"/>
    <col min="2054" max="2054" width="10.75" style="161" customWidth="1"/>
    <col min="2055" max="2055" width="8.125" style="161" customWidth="1"/>
    <col min="2056" max="2056" width="9.125" style="161" customWidth="1"/>
    <col min="2057" max="2060" width="9" style="161" hidden="1" customWidth="1"/>
    <col min="2061" max="2305" width="9" style="161"/>
    <col min="2306" max="2306" width="36.75" style="161" customWidth="1"/>
    <col min="2307" max="2307" width="11.625" style="161" customWidth="1"/>
    <col min="2308" max="2308" width="8.125" style="161" customWidth="1"/>
    <col min="2309" max="2309" width="36.5" style="161" customWidth="1"/>
    <col min="2310" max="2310" width="10.75" style="161" customWidth="1"/>
    <col min="2311" max="2311" width="8.125" style="161" customWidth="1"/>
    <col min="2312" max="2312" width="9.125" style="161" customWidth="1"/>
    <col min="2313" max="2316" width="9" style="161" hidden="1" customWidth="1"/>
    <col min="2317" max="2561" width="9" style="161"/>
    <col min="2562" max="2562" width="36.75" style="161" customWidth="1"/>
    <col min="2563" max="2563" width="11.625" style="161" customWidth="1"/>
    <col min="2564" max="2564" width="8.125" style="161" customWidth="1"/>
    <col min="2565" max="2565" width="36.5" style="161" customWidth="1"/>
    <col min="2566" max="2566" width="10.75" style="161" customWidth="1"/>
    <col min="2567" max="2567" width="8.125" style="161" customWidth="1"/>
    <col min="2568" max="2568" width="9.125" style="161" customWidth="1"/>
    <col min="2569" max="2572" width="9" style="161" hidden="1" customWidth="1"/>
    <col min="2573" max="2817" width="9" style="161"/>
    <col min="2818" max="2818" width="36.75" style="161" customWidth="1"/>
    <col min="2819" max="2819" width="11.625" style="161" customWidth="1"/>
    <col min="2820" max="2820" width="8.125" style="161" customWidth="1"/>
    <col min="2821" max="2821" width="36.5" style="161" customWidth="1"/>
    <col min="2822" max="2822" width="10.75" style="161" customWidth="1"/>
    <col min="2823" max="2823" width="8.125" style="161" customWidth="1"/>
    <col min="2824" max="2824" width="9.125" style="161" customWidth="1"/>
    <col min="2825" max="2828" width="9" style="161" hidden="1" customWidth="1"/>
    <col min="2829" max="3073" width="9" style="161"/>
    <col min="3074" max="3074" width="36.75" style="161" customWidth="1"/>
    <col min="3075" max="3075" width="11.625" style="161" customWidth="1"/>
    <col min="3076" max="3076" width="8.125" style="161" customWidth="1"/>
    <col min="3077" max="3077" width="36.5" style="161" customWidth="1"/>
    <col min="3078" max="3078" width="10.75" style="161" customWidth="1"/>
    <col min="3079" max="3079" width="8.125" style="161" customWidth="1"/>
    <col min="3080" max="3080" width="9.125" style="161" customWidth="1"/>
    <col min="3081" max="3084" width="9" style="161" hidden="1" customWidth="1"/>
    <col min="3085" max="3329" width="9" style="161"/>
    <col min="3330" max="3330" width="36.75" style="161" customWidth="1"/>
    <col min="3331" max="3331" width="11.625" style="161" customWidth="1"/>
    <col min="3332" max="3332" width="8.125" style="161" customWidth="1"/>
    <col min="3333" max="3333" width="36.5" style="161" customWidth="1"/>
    <col min="3334" max="3334" width="10.75" style="161" customWidth="1"/>
    <col min="3335" max="3335" width="8.125" style="161" customWidth="1"/>
    <col min="3336" max="3336" width="9.125" style="161" customWidth="1"/>
    <col min="3337" max="3340" width="9" style="161" hidden="1" customWidth="1"/>
    <col min="3341" max="3585" width="9" style="161"/>
    <col min="3586" max="3586" width="36.75" style="161" customWidth="1"/>
    <col min="3587" max="3587" width="11.625" style="161" customWidth="1"/>
    <col min="3588" max="3588" width="8.125" style="161" customWidth="1"/>
    <col min="3589" max="3589" width="36.5" style="161" customWidth="1"/>
    <col min="3590" max="3590" width="10.75" style="161" customWidth="1"/>
    <col min="3591" max="3591" width="8.125" style="161" customWidth="1"/>
    <col min="3592" max="3592" width="9.125" style="161" customWidth="1"/>
    <col min="3593" max="3596" width="9" style="161" hidden="1" customWidth="1"/>
    <col min="3597" max="3841" width="9" style="161"/>
    <col min="3842" max="3842" width="36.75" style="161" customWidth="1"/>
    <col min="3843" max="3843" width="11.625" style="161" customWidth="1"/>
    <col min="3844" max="3844" width="8.125" style="161" customWidth="1"/>
    <col min="3845" max="3845" width="36.5" style="161" customWidth="1"/>
    <col min="3846" max="3846" width="10.75" style="161" customWidth="1"/>
    <col min="3847" max="3847" width="8.125" style="161" customWidth="1"/>
    <col min="3848" max="3848" width="9.125" style="161" customWidth="1"/>
    <col min="3849" max="3852" width="9" style="161" hidden="1" customWidth="1"/>
    <col min="3853" max="4097" width="9" style="161"/>
    <col min="4098" max="4098" width="36.75" style="161" customWidth="1"/>
    <col min="4099" max="4099" width="11.625" style="161" customWidth="1"/>
    <col min="4100" max="4100" width="8.125" style="161" customWidth="1"/>
    <col min="4101" max="4101" width="36.5" style="161" customWidth="1"/>
    <col min="4102" max="4102" width="10.75" style="161" customWidth="1"/>
    <col min="4103" max="4103" width="8.125" style="161" customWidth="1"/>
    <col min="4104" max="4104" width="9.125" style="161" customWidth="1"/>
    <col min="4105" max="4108" width="9" style="161" hidden="1" customWidth="1"/>
    <col min="4109" max="4353" width="9" style="161"/>
    <col min="4354" max="4354" width="36.75" style="161" customWidth="1"/>
    <col min="4355" max="4355" width="11.625" style="161" customWidth="1"/>
    <col min="4356" max="4356" width="8.125" style="161" customWidth="1"/>
    <col min="4357" max="4357" width="36.5" style="161" customWidth="1"/>
    <col min="4358" max="4358" width="10.75" style="161" customWidth="1"/>
    <col min="4359" max="4359" width="8.125" style="161" customWidth="1"/>
    <col min="4360" max="4360" width="9.125" style="161" customWidth="1"/>
    <col min="4361" max="4364" width="9" style="161" hidden="1" customWidth="1"/>
    <col min="4365" max="4609" width="9" style="161"/>
    <col min="4610" max="4610" width="36.75" style="161" customWidth="1"/>
    <col min="4611" max="4611" width="11.625" style="161" customWidth="1"/>
    <col min="4612" max="4612" width="8.125" style="161" customWidth="1"/>
    <col min="4613" max="4613" width="36.5" style="161" customWidth="1"/>
    <col min="4614" max="4614" width="10.75" style="161" customWidth="1"/>
    <col min="4615" max="4615" width="8.125" style="161" customWidth="1"/>
    <col min="4616" max="4616" width="9.125" style="161" customWidth="1"/>
    <col min="4617" max="4620" width="9" style="161" hidden="1" customWidth="1"/>
    <col min="4621" max="4865" width="9" style="161"/>
    <col min="4866" max="4866" width="36.75" style="161" customWidth="1"/>
    <col min="4867" max="4867" width="11.625" style="161" customWidth="1"/>
    <col min="4868" max="4868" width="8.125" style="161" customWidth="1"/>
    <col min="4869" max="4869" width="36.5" style="161" customWidth="1"/>
    <col min="4870" max="4870" width="10.75" style="161" customWidth="1"/>
    <col min="4871" max="4871" width="8.125" style="161" customWidth="1"/>
    <col min="4872" max="4872" width="9.125" style="161" customWidth="1"/>
    <col min="4873" max="4876" width="9" style="161" hidden="1" customWidth="1"/>
    <col min="4877" max="5121" width="9" style="161"/>
    <col min="5122" max="5122" width="36.75" style="161" customWidth="1"/>
    <col min="5123" max="5123" width="11.625" style="161" customWidth="1"/>
    <col min="5124" max="5124" width="8.125" style="161" customWidth="1"/>
    <col min="5125" max="5125" width="36.5" style="161" customWidth="1"/>
    <col min="5126" max="5126" width="10.75" style="161" customWidth="1"/>
    <col min="5127" max="5127" width="8.125" style="161" customWidth="1"/>
    <col min="5128" max="5128" width="9.125" style="161" customWidth="1"/>
    <col min="5129" max="5132" width="9" style="161" hidden="1" customWidth="1"/>
    <col min="5133" max="5377" width="9" style="161"/>
    <col min="5378" max="5378" width="36.75" style="161" customWidth="1"/>
    <col min="5379" max="5379" width="11.625" style="161" customWidth="1"/>
    <col min="5380" max="5380" width="8.125" style="161" customWidth="1"/>
    <col min="5381" max="5381" width="36.5" style="161" customWidth="1"/>
    <col min="5382" max="5382" width="10.75" style="161" customWidth="1"/>
    <col min="5383" max="5383" width="8.125" style="161" customWidth="1"/>
    <col min="5384" max="5384" width="9.125" style="161" customWidth="1"/>
    <col min="5385" max="5388" width="9" style="161" hidden="1" customWidth="1"/>
    <col min="5389" max="5633" width="9" style="161"/>
    <col min="5634" max="5634" width="36.75" style="161" customWidth="1"/>
    <col min="5635" max="5635" width="11.625" style="161" customWidth="1"/>
    <col min="5636" max="5636" width="8.125" style="161" customWidth="1"/>
    <col min="5637" max="5637" width="36.5" style="161" customWidth="1"/>
    <col min="5638" max="5638" width="10.75" style="161" customWidth="1"/>
    <col min="5639" max="5639" width="8.125" style="161" customWidth="1"/>
    <col min="5640" max="5640" width="9.125" style="161" customWidth="1"/>
    <col min="5641" max="5644" width="9" style="161" hidden="1" customWidth="1"/>
    <col min="5645" max="5889" width="9" style="161"/>
    <col min="5890" max="5890" width="36.75" style="161" customWidth="1"/>
    <col min="5891" max="5891" width="11.625" style="161" customWidth="1"/>
    <col min="5892" max="5892" width="8.125" style="161" customWidth="1"/>
    <col min="5893" max="5893" width="36.5" style="161" customWidth="1"/>
    <col min="5894" max="5894" width="10.75" style="161" customWidth="1"/>
    <col min="5895" max="5895" width="8.125" style="161" customWidth="1"/>
    <col min="5896" max="5896" width="9.125" style="161" customWidth="1"/>
    <col min="5897" max="5900" width="9" style="161" hidden="1" customWidth="1"/>
    <col min="5901" max="6145" width="9" style="161"/>
    <col min="6146" max="6146" width="36.75" style="161" customWidth="1"/>
    <col min="6147" max="6147" width="11.625" style="161" customWidth="1"/>
    <col min="6148" max="6148" width="8.125" style="161" customWidth="1"/>
    <col min="6149" max="6149" width="36.5" style="161" customWidth="1"/>
    <col min="6150" max="6150" width="10.75" style="161" customWidth="1"/>
    <col min="6151" max="6151" width="8.125" style="161" customWidth="1"/>
    <col min="6152" max="6152" width="9.125" style="161" customWidth="1"/>
    <col min="6153" max="6156" width="9" style="161" hidden="1" customWidth="1"/>
    <col min="6157" max="6401" width="9" style="161"/>
    <col min="6402" max="6402" width="36.75" style="161" customWidth="1"/>
    <col min="6403" max="6403" width="11.625" style="161" customWidth="1"/>
    <col min="6404" max="6404" width="8.125" style="161" customWidth="1"/>
    <col min="6405" max="6405" width="36.5" style="161" customWidth="1"/>
    <col min="6406" max="6406" width="10.75" style="161" customWidth="1"/>
    <col min="6407" max="6407" width="8.125" style="161" customWidth="1"/>
    <col min="6408" max="6408" width="9.125" style="161" customWidth="1"/>
    <col min="6409" max="6412" width="9" style="161" hidden="1" customWidth="1"/>
    <col min="6413" max="6657" width="9" style="161"/>
    <col min="6658" max="6658" width="36.75" style="161" customWidth="1"/>
    <col min="6659" max="6659" width="11.625" style="161" customWidth="1"/>
    <col min="6660" max="6660" width="8.125" style="161" customWidth="1"/>
    <col min="6661" max="6661" width="36.5" style="161" customWidth="1"/>
    <col min="6662" max="6662" width="10.75" style="161" customWidth="1"/>
    <col min="6663" max="6663" width="8.125" style="161" customWidth="1"/>
    <col min="6664" max="6664" width="9.125" style="161" customWidth="1"/>
    <col min="6665" max="6668" width="9" style="161" hidden="1" customWidth="1"/>
    <col min="6669" max="6913" width="9" style="161"/>
    <col min="6914" max="6914" width="36.75" style="161" customWidth="1"/>
    <col min="6915" max="6915" width="11.625" style="161" customWidth="1"/>
    <col min="6916" max="6916" width="8.125" style="161" customWidth="1"/>
    <col min="6917" max="6917" width="36.5" style="161" customWidth="1"/>
    <col min="6918" max="6918" width="10.75" style="161" customWidth="1"/>
    <col min="6919" max="6919" width="8.125" style="161" customWidth="1"/>
    <col min="6920" max="6920" width="9.125" style="161" customWidth="1"/>
    <col min="6921" max="6924" width="9" style="161" hidden="1" customWidth="1"/>
    <col min="6925" max="7169" width="9" style="161"/>
    <col min="7170" max="7170" width="36.75" style="161" customWidth="1"/>
    <col min="7171" max="7171" width="11.625" style="161" customWidth="1"/>
    <col min="7172" max="7172" width="8.125" style="161" customWidth="1"/>
    <col min="7173" max="7173" width="36.5" style="161" customWidth="1"/>
    <col min="7174" max="7174" width="10.75" style="161" customWidth="1"/>
    <col min="7175" max="7175" width="8.125" style="161" customWidth="1"/>
    <col min="7176" max="7176" width="9.125" style="161" customWidth="1"/>
    <col min="7177" max="7180" width="9" style="161" hidden="1" customWidth="1"/>
    <col min="7181" max="7425" width="9" style="161"/>
    <col min="7426" max="7426" width="36.75" style="161" customWidth="1"/>
    <col min="7427" max="7427" width="11.625" style="161" customWidth="1"/>
    <col min="7428" max="7428" width="8.125" style="161" customWidth="1"/>
    <col min="7429" max="7429" width="36.5" style="161" customWidth="1"/>
    <col min="7430" max="7430" width="10.75" style="161" customWidth="1"/>
    <col min="7431" max="7431" width="8.125" style="161" customWidth="1"/>
    <col min="7432" max="7432" width="9.125" style="161" customWidth="1"/>
    <col min="7433" max="7436" width="9" style="161" hidden="1" customWidth="1"/>
    <col min="7437" max="7681" width="9" style="161"/>
    <col min="7682" max="7682" width="36.75" style="161" customWidth="1"/>
    <col min="7683" max="7683" width="11.625" style="161" customWidth="1"/>
    <col min="7684" max="7684" width="8.125" style="161" customWidth="1"/>
    <col min="7685" max="7685" width="36.5" style="161" customWidth="1"/>
    <col min="7686" max="7686" width="10.75" style="161" customWidth="1"/>
    <col min="7687" max="7687" width="8.125" style="161" customWidth="1"/>
    <col min="7688" max="7688" width="9.125" style="161" customWidth="1"/>
    <col min="7689" max="7692" width="9" style="161" hidden="1" customWidth="1"/>
    <col min="7693" max="7937" width="9" style="161"/>
    <col min="7938" max="7938" width="36.75" style="161" customWidth="1"/>
    <col min="7939" max="7939" width="11.625" style="161" customWidth="1"/>
    <col min="7940" max="7940" width="8.125" style="161" customWidth="1"/>
    <col min="7941" max="7941" width="36.5" style="161" customWidth="1"/>
    <col min="7942" max="7942" width="10.75" style="161" customWidth="1"/>
    <col min="7943" max="7943" width="8.125" style="161" customWidth="1"/>
    <col min="7944" max="7944" width="9.125" style="161" customWidth="1"/>
    <col min="7945" max="7948" width="9" style="161" hidden="1" customWidth="1"/>
    <col min="7949" max="8193" width="9" style="161"/>
    <col min="8194" max="8194" width="36.75" style="161" customWidth="1"/>
    <col min="8195" max="8195" width="11.625" style="161" customWidth="1"/>
    <col min="8196" max="8196" width="8.125" style="161" customWidth="1"/>
    <col min="8197" max="8197" width="36.5" style="161" customWidth="1"/>
    <col min="8198" max="8198" width="10.75" style="161" customWidth="1"/>
    <col min="8199" max="8199" width="8.125" style="161" customWidth="1"/>
    <col min="8200" max="8200" width="9.125" style="161" customWidth="1"/>
    <col min="8201" max="8204" width="9" style="161" hidden="1" customWidth="1"/>
    <col min="8205" max="8449" width="9" style="161"/>
    <col min="8450" max="8450" width="36.75" style="161" customWidth="1"/>
    <col min="8451" max="8451" width="11.625" style="161" customWidth="1"/>
    <col min="8452" max="8452" width="8.125" style="161" customWidth="1"/>
    <col min="8453" max="8453" width="36.5" style="161" customWidth="1"/>
    <col min="8454" max="8454" width="10.75" style="161" customWidth="1"/>
    <col min="8455" max="8455" width="8.125" style="161" customWidth="1"/>
    <col min="8456" max="8456" width="9.125" style="161" customWidth="1"/>
    <col min="8457" max="8460" width="9" style="161" hidden="1" customWidth="1"/>
    <col min="8461" max="8705" width="9" style="161"/>
    <col min="8706" max="8706" width="36.75" style="161" customWidth="1"/>
    <col min="8707" max="8707" width="11.625" style="161" customWidth="1"/>
    <col min="8708" max="8708" width="8.125" style="161" customWidth="1"/>
    <col min="8709" max="8709" width="36.5" style="161" customWidth="1"/>
    <col min="8710" max="8710" width="10.75" style="161" customWidth="1"/>
    <col min="8711" max="8711" width="8.125" style="161" customWidth="1"/>
    <col min="8712" max="8712" width="9.125" style="161" customWidth="1"/>
    <col min="8713" max="8716" width="9" style="161" hidden="1" customWidth="1"/>
    <col min="8717" max="8961" width="9" style="161"/>
    <col min="8962" max="8962" width="36.75" style="161" customWidth="1"/>
    <col min="8963" max="8963" width="11.625" style="161" customWidth="1"/>
    <col min="8964" max="8964" width="8.125" style="161" customWidth="1"/>
    <col min="8965" max="8965" width="36.5" style="161" customWidth="1"/>
    <col min="8966" max="8966" width="10.75" style="161" customWidth="1"/>
    <col min="8967" max="8967" width="8.125" style="161" customWidth="1"/>
    <col min="8968" max="8968" width="9.125" style="161" customWidth="1"/>
    <col min="8969" max="8972" width="9" style="161" hidden="1" customWidth="1"/>
    <col min="8973" max="9217" width="9" style="161"/>
    <col min="9218" max="9218" width="36.75" style="161" customWidth="1"/>
    <col min="9219" max="9219" width="11.625" style="161" customWidth="1"/>
    <col min="9220" max="9220" width="8.125" style="161" customWidth="1"/>
    <col min="9221" max="9221" width="36.5" style="161" customWidth="1"/>
    <col min="9222" max="9222" width="10.75" style="161" customWidth="1"/>
    <col min="9223" max="9223" width="8.125" style="161" customWidth="1"/>
    <col min="9224" max="9224" width="9.125" style="161" customWidth="1"/>
    <col min="9225" max="9228" width="9" style="161" hidden="1" customWidth="1"/>
    <col min="9229" max="9473" width="9" style="161"/>
    <col min="9474" max="9474" width="36.75" style="161" customWidth="1"/>
    <col min="9475" max="9475" width="11.625" style="161" customWidth="1"/>
    <col min="9476" max="9476" width="8.125" style="161" customWidth="1"/>
    <col min="9477" max="9477" width="36.5" style="161" customWidth="1"/>
    <col min="9478" max="9478" width="10.75" style="161" customWidth="1"/>
    <col min="9479" max="9479" width="8.125" style="161" customWidth="1"/>
    <col min="9480" max="9480" width="9.125" style="161" customWidth="1"/>
    <col min="9481" max="9484" width="9" style="161" hidden="1" customWidth="1"/>
    <col min="9485" max="9729" width="9" style="161"/>
    <col min="9730" max="9730" width="36.75" style="161" customWidth="1"/>
    <col min="9731" max="9731" width="11.625" style="161" customWidth="1"/>
    <col min="9732" max="9732" width="8.125" style="161" customWidth="1"/>
    <col min="9733" max="9733" width="36.5" style="161" customWidth="1"/>
    <col min="9734" max="9734" width="10.75" style="161" customWidth="1"/>
    <col min="9735" max="9735" width="8.125" style="161" customWidth="1"/>
    <col min="9736" max="9736" width="9.125" style="161" customWidth="1"/>
    <col min="9737" max="9740" width="9" style="161" hidden="1" customWidth="1"/>
    <col min="9741" max="9985" width="9" style="161"/>
    <col min="9986" max="9986" width="36.75" style="161" customWidth="1"/>
    <col min="9987" max="9987" width="11.625" style="161" customWidth="1"/>
    <col min="9988" max="9988" width="8.125" style="161" customWidth="1"/>
    <col min="9989" max="9989" width="36.5" style="161" customWidth="1"/>
    <col min="9990" max="9990" width="10.75" style="161" customWidth="1"/>
    <col min="9991" max="9991" width="8.125" style="161" customWidth="1"/>
    <col min="9992" max="9992" width="9.125" style="161" customWidth="1"/>
    <col min="9993" max="9996" width="9" style="161" hidden="1" customWidth="1"/>
    <col min="9997" max="10241" width="9" style="161"/>
    <col min="10242" max="10242" width="36.75" style="161" customWidth="1"/>
    <col min="10243" max="10243" width="11.625" style="161" customWidth="1"/>
    <col min="10244" max="10244" width="8.125" style="161" customWidth="1"/>
    <col min="10245" max="10245" width="36.5" style="161" customWidth="1"/>
    <col min="10246" max="10246" width="10.75" style="161" customWidth="1"/>
    <col min="10247" max="10247" width="8.125" style="161" customWidth="1"/>
    <col min="10248" max="10248" width="9.125" style="161" customWidth="1"/>
    <col min="10249" max="10252" width="9" style="161" hidden="1" customWidth="1"/>
    <col min="10253" max="10497" width="9" style="161"/>
    <col min="10498" max="10498" width="36.75" style="161" customWidth="1"/>
    <col min="10499" max="10499" width="11.625" style="161" customWidth="1"/>
    <col min="10500" max="10500" width="8.125" style="161" customWidth="1"/>
    <col min="10501" max="10501" width="36.5" style="161" customWidth="1"/>
    <col min="10502" max="10502" width="10.75" style="161" customWidth="1"/>
    <col min="10503" max="10503" width="8.125" style="161" customWidth="1"/>
    <col min="10504" max="10504" width="9.125" style="161" customWidth="1"/>
    <col min="10505" max="10508" width="9" style="161" hidden="1" customWidth="1"/>
    <col min="10509" max="10753" width="9" style="161"/>
    <col min="10754" max="10754" width="36.75" style="161" customWidth="1"/>
    <col min="10755" max="10755" width="11.625" style="161" customWidth="1"/>
    <col min="10756" max="10756" width="8.125" style="161" customWidth="1"/>
    <col min="10757" max="10757" width="36.5" style="161" customWidth="1"/>
    <col min="10758" max="10758" width="10.75" style="161" customWidth="1"/>
    <col min="10759" max="10759" width="8.125" style="161" customWidth="1"/>
    <col min="10760" max="10760" width="9.125" style="161" customWidth="1"/>
    <col min="10761" max="10764" width="9" style="161" hidden="1" customWidth="1"/>
    <col min="10765" max="11009" width="9" style="161"/>
    <col min="11010" max="11010" width="36.75" style="161" customWidth="1"/>
    <col min="11011" max="11011" width="11.625" style="161" customWidth="1"/>
    <col min="11012" max="11012" width="8.125" style="161" customWidth="1"/>
    <col min="11013" max="11013" width="36.5" style="161" customWidth="1"/>
    <col min="11014" max="11014" width="10.75" style="161" customWidth="1"/>
    <col min="11015" max="11015" width="8.125" style="161" customWidth="1"/>
    <col min="11016" max="11016" width="9.125" style="161" customWidth="1"/>
    <col min="11017" max="11020" width="9" style="161" hidden="1" customWidth="1"/>
    <col min="11021" max="11265" width="9" style="161"/>
    <col min="11266" max="11266" width="36.75" style="161" customWidth="1"/>
    <col min="11267" max="11267" width="11.625" style="161" customWidth="1"/>
    <col min="11268" max="11268" width="8.125" style="161" customWidth="1"/>
    <col min="11269" max="11269" width="36.5" style="161" customWidth="1"/>
    <col min="11270" max="11270" width="10.75" style="161" customWidth="1"/>
    <col min="11271" max="11271" width="8.125" style="161" customWidth="1"/>
    <col min="11272" max="11272" width="9.125" style="161" customWidth="1"/>
    <col min="11273" max="11276" width="9" style="161" hidden="1" customWidth="1"/>
    <col min="11277" max="11521" width="9" style="161"/>
    <col min="11522" max="11522" width="36.75" style="161" customWidth="1"/>
    <col min="11523" max="11523" width="11.625" style="161" customWidth="1"/>
    <col min="11524" max="11524" width="8.125" style="161" customWidth="1"/>
    <col min="11525" max="11525" width="36.5" style="161" customWidth="1"/>
    <col min="11526" max="11526" width="10.75" style="161" customWidth="1"/>
    <col min="11527" max="11527" width="8.125" style="161" customWidth="1"/>
    <col min="11528" max="11528" width="9.125" style="161" customWidth="1"/>
    <col min="11529" max="11532" width="9" style="161" hidden="1" customWidth="1"/>
    <col min="11533" max="11777" width="9" style="161"/>
    <col min="11778" max="11778" width="36.75" style="161" customWidth="1"/>
    <col min="11779" max="11779" width="11.625" style="161" customWidth="1"/>
    <col min="11780" max="11780" width="8.125" style="161" customWidth="1"/>
    <col min="11781" max="11781" width="36.5" style="161" customWidth="1"/>
    <col min="11782" max="11782" width="10.75" style="161" customWidth="1"/>
    <col min="11783" max="11783" width="8.125" style="161" customWidth="1"/>
    <col min="11784" max="11784" width="9.125" style="161" customWidth="1"/>
    <col min="11785" max="11788" width="9" style="161" hidden="1" customWidth="1"/>
    <col min="11789" max="12033" width="9" style="161"/>
    <col min="12034" max="12034" width="36.75" style="161" customWidth="1"/>
    <col min="12035" max="12035" width="11.625" style="161" customWidth="1"/>
    <col min="12036" max="12036" width="8.125" style="161" customWidth="1"/>
    <col min="12037" max="12037" width="36.5" style="161" customWidth="1"/>
    <col min="12038" max="12038" width="10.75" style="161" customWidth="1"/>
    <col min="12039" max="12039" width="8.125" style="161" customWidth="1"/>
    <col min="12040" max="12040" width="9.125" style="161" customWidth="1"/>
    <col min="12041" max="12044" width="9" style="161" hidden="1" customWidth="1"/>
    <col min="12045" max="12289" width="9" style="161"/>
    <col min="12290" max="12290" width="36.75" style="161" customWidth="1"/>
    <col min="12291" max="12291" width="11.625" style="161" customWidth="1"/>
    <col min="12292" max="12292" width="8.125" style="161" customWidth="1"/>
    <col min="12293" max="12293" width="36.5" style="161" customWidth="1"/>
    <col min="12294" max="12294" width="10.75" style="161" customWidth="1"/>
    <col min="12295" max="12295" width="8.125" style="161" customWidth="1"/>
    <col min="12296" max="12296" width="9.125" style="161" customWidth="1"/>
    <col min="12297" max="12300" width="9" style="161" hidden="1" customWidth="1"/>
    <col min="12301" max="12545" width="9" style="161"/>
    <col min="12546" max="12546" width="36.75" style="161" customWidth="1"/>
    <col min="12547" max="12547" width="11.625" style="161" customWidth="1"/>
    <col min="12548" max="12548" width="8.125" style="161" customWidth="1"/>
    <col min="12549" max="12549" width="36.5" style="161" customWidth="1"/>
    <col min="12550" max="12550" width="10.75" style="161" customWidth="1"/>
    <col min="12551" max="12551" width="8.125" style="161" customWidth="1"/>
    <col min="12552" max="12552" width="9.125" style="161" customWidth="1"/>
    <col min="12553" max="12556" width="9" style="161" hidden="1" customWidth="1"/>
    <col min="12557" max="12801" width="9" style="161"/>
    <col min="12802" max="12802" width="36.75" style="161" customWidth="1"/>
    <col min="12803" max="12803" width="11.625" style="161" customWidth="1"/>
    <col min="12804" max="12804" width="8.125" style="161" customWidth="1"/>
    <col min="12805" max="12805" width="36.5" style="161" customWidth="1"/>
    <col min="12806" max="12806" width="10.75" style="161" customWidth="1"/>
    <col min="12807" max="12807" width="8.125" style="161" customWidth="1"/>
    <col min="12808" max="12808" width="9.125" style="161" customWidth="1"/>
    <col min="12809" max="12812" width="9" style="161" hidden="1" customWidth="1"/>
    <col min="12813" max="13057" width="9" style="161"/>
    <col min="13058" max="13058" width="36.75" style="161" customWidth="1"/>
    <col min="13059" max="13059" width="11.625" style="161" customWidth="1"/>
    <col min="13060" max="13060" width="8.125" style="161" customWidth="1"/>
    <col min="13061" max="13061" width="36.5" style="161" customWidth="1"/>
    <col min="13062" max="13062" width="10.75" style="161" customWidth="1"/>
    <col min="13063" max="13063" width="8.125" style="161" customWidth="1"/>
    <col min="13064" max="13064" width="9.125" style="161" customWidth="1"/>
    <col min="13065" max="13068" width="9" style="161" hidden="1" customWidth="1"/>
    <col min="13069" max="13313" width="9" style="161"/>
    <col min="13314" max="13314" width="36.75" style="161" customWidth="1"/>
    <col min="13315" max="13315" width="11.625" style="161" customWidth="1"/>
    <col min="13316" max="13316" width="8.125" style="161" customWidth="1"/>
    <col min="13317" max="13317" width="36.5" style="161" customWidth="1"/>
    <col min="13318" max="13318" width="10.75" style="161" customWidth="1"/>
    <col min="13319" max="13319" width="8.125" style="161" customWidth="1"/>
    <col min="13320" max="13320" width="9.125" style="161" customWidth="1"/>
    <col min="13321" max="13324" width="9" style="161" hidden="1" customWidth="1"/>
    <col min="13325" max="13569" width="9" style="161"/>
    <col min="13570" max="13570" width="36.75" style="161" customWidth="1"/>
    <col min="13571" max="13571" width="11.625" style="161" customWidth="1"/>
    <col min="13572" max="13572" width="8.125" style="161" customWidth="1"/>
    <col min="13573" max="13573" width="36.5" style="161" customWidth="1"/>
    <col min="13574" max="13574" width="10.75" style="161" customWidth="1"/>
    <col min="13575" max="13575" width="8.125" style="161" customWidth="1"/>
    <col min="13576" max="13576" width="9.125" style="161" customWidth="1"/>
    <col min="13577" max="13580" width="9" style="161" hidden="1" customWidth="1"/>
    <col min="13581" max="13825" width="9" style="161"/>
    <col min="13826" max="13826" width="36.75" style="161" customWidth="1"/>
    <col min="13827" max="13827" width="11.625" style="161" customWidth="1"/>
    <col min="13828" max="13828" width="8.125" style="161" customWidth="1"/>
    <col min="13829" max="13829" width="36.5" style="161" customWidth="1"/>
    <col min="13830" max="13830" width="10.75" style="161" customWidth="1"/>
    <col min="13831" max="13831" width="8.125" style="161" customWidth="1"/>
    <col min="13832" max="13832" width="9.125" style="161" customWidth="1"/>
    <col min="13833" max="13836" width="9" style="161" hidden="1" customWidth="1"/>
    <col min="13837" max="14081" width="9" style="161"/>
    <col min="14082" max="14082" width="36.75" style="161" customWidth="1"/>
    <col min="14083" max="14083" width="11.625" style="161" customWidth="1"/>
    <col min="14084" max="14084" width="8.125" style="161" customWidth="1"/>
    <col min="14085" max="14085" width="36.5" style="161" customWidth="1"/>
    <col min="14086" max="14086" width="10.75" style="161" customWidth="1"/>
    <col min="14087" max="14087" width="8.125" style="161" customWidth="1"/>
    <col min="14088" max="14088" width="9.125" style="161" customWidth="1"/>
    <col min="14089" max="14092" width="9" style="161" hidden="1" customWidth="1"/>
    <col min="14093" max="14337" width="9" style="161"/>
    <col min="14338" max="14338" width="36.75" style="161" customWidth="1"/>
    <col min="14339" max="14339" width="11.625" style="161" customWidth="1"/>
    <col min="14340" max="14340" width="8.125" style="161" customWidth="1"/>
    <col min="14341" max="14341" width="36.5" style="161" customWidth="1"/>
    <col min="14342" max="14342" width="10.75" style="161" customWidth="1"/>
    <col min="14343" max="14343" width="8.125" style="161" customWidth="1"/>
    <col min="14344" max="14344" width="9.125" style="161" customWidth="1"/>
    <col min="14345" max="14348" width="9" style="161" hidden="1" customWidth="1"/>
    <col min="14349" max="14593" width="9" style="161"/>
    <col min="14594" max="14594" width="36.75" style="161" customWidth="1"/>
    <col min="14595" max="14595" width="11.625" style="161" customWidth="1"/>
    <col min="14596" max="14596" width="8.125" style="161" customWidth="1"/>
    <col min="14597" max="14597" width="36.5" style="161" customWidth="1"/>
    <col min="14598" max="14598" width="10.75" style="161" customWidth="1"/>
    <col min="14599" max="14599" width="8.125" style="161" customWidth="1"/>
    <col min="14600" max="14600" width="9.125" style="161" customWidth="1"/>
    <col min="14601" max="14604" width="9" style="161" hidden="1" customWidth="1"/>
    <col min="14605" max="14849" width="9" style="161"/>
    <col min="14850" max="14850" width="36.75" style="161" customWidth="1"/>
    <col min="14851" max="14851" width="11.625" style="161" customWidth="1"/>
    <col min="14852" max="14852" width="8.125" style="161" customWidth="1"/>
    <col min="14853" max="14853" width="36.5" style="161" customWidth="1"/>
    <col min="14854" max="14854" width="10.75" style="161" customWidth="1"/>
    <col min="14855" max="14855" width="8.125" style="161" customWidth="1"/>
    <col min="14856" max="14856" width="9.125" style="161" customWidth="1"/>
    <col min="14857" max="14860" width="9" style="161" hidden="1" customWidth="1"/>
    <col min="14861" max="15105" width="9" style="161"/>
    <col min="15106" max="15106" width="36.75" style="161" customWidth="1"/>
    <col min="15107" max="15107" width="11.625" style="161" customWidth="1"/>
    <col min="15108" max="15108" width="8.125" style="161" customWidth="1"/>
    <col min="15109" max="15109" width="36.5" style="161" customWidth="1"/>
    <col min="15110" max="15110" width="10.75" style="161" customWidth="1"/>
    <col min="15111" max="15111" width="8.125" style="161" customWidth="1"/>
    <col min="15112" max="15112" width="9.125" style="161" customWidth="1"/>
    <col min="15113" max="15116" width="9" style="161" hidden="1" customWidth="1"/>
    <col min="15117" max="15361" width="9" style="161"/>
    <col min="15362" max="15362" width="36.75" style="161" customWidth="1"/>
    <col min="15363" max="15363" width="11.625" style="161" customWidth="1"/>
    <col min="15364" max="15364" width="8.125" style="161" customWidth="1"/>
    <col min="15365" max="15365" width="36.5" style="161" customWidth="1"/>
    <col min="15366" max="15366" width="10.75" style="161" customWidth="1"/>
    <col min="15367" max="15367" width="8.125" style="161" customWidth="1"/>
    <col min="15368" max="15368" width="9.125" style="161" customWidth="1"/>
    <col min="15369" max="15372" width="9" style="161" hidden="1" customWidth="1"/>
    <col min="15373" max="15617" width="9" style="161"/>
    <col min="15618" max="15618" width="36.75" style="161" customWidth="1"/>
    <col min="15619" max="15619" width="11.625" style="161" customWidth="1"/>
    <col min="15620" max="15620" width="8.125" style="161" customWidth="1"/>
    <col min="15621" max="15621" width="36.5" style="161" customWidth="1"/>
    <col min="15622" max="15622" width="10.75" style="161" customWidth="1"/>
    <col min="15623" max="15623" width="8.125" style="161" customWidth="1"/>
    <col min="15624" max="15624" width="9.125" style="161" customWidth="1"/>
    <col min="15625" max="15628" width="9" style="161" hidden="1" customWidth="1"/>
    <col min="15629" max="15873" width="9" style="161"/>
    <col min="15874" max="15874" width="36.75" style="161" customWidth="1"/>
    <col min="15875" max="15875" width="11.625" style="161" customWidth="1"/>
    <col min="15876" max="15876" width="8.125" style="161" customWidth="1"/>
    <col min="15877" max="15877" width="36.5" style="161" customWidth="1"/>
    <col min="15878" max="15878" width="10.75" style="161" customWidth="1"/>
    <col min="15879" max="15879" width="8.125" style="161" customWidth="1"/>
    <col min="15880" max="15880" width="9.125" style="161" customWidth="1"/>
    <col min="15881" max="15884" width="9" style="161" hidden="1" customWidth="1"/>
    <col min="15885" max="16129" width="9" style="161"/>
    <col min="16130" max="16130" width="36.75" style="161" customWidth="1"/>
    <col min="16131" max="16131" width="11.625" style="161" customWidth="1"/>
    <col min="16132" max="16132" width="8.125" style="161" customWidth="1"/>
    <col min="16133" max="16133" width="36.5" style="161" customWidth="1"/>
    <col min="16134" max="16134" width="10.75" style="161" customWidth="1"/>
    <col min="16135" max="16135" width="8.125" style="161" customWidth="1"/>
    <col min="16136" max="16136" width="9.125" style="161" customWidth="1"/>
    <col min="16137" max="16140" width="9" style="161" hidden="1" customWidth="1"/>
    <col min="16141" max="16384" width="9" style="161"/>
  </cols>
  <sheetData>
    <row r="1" ht="18" spans="1:1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24.75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8.75" spans="1:14">
      <c r="A3" s="162"/>
      <c r="B3" s="6"/>
      <c r="C3" s="6"/>
      <c r="D3" s="6"/>
      <c r="E3" s="6"/>
      <c r="F3" s="6"/>
      <c r="G3" s="6"/>
      <c r="H3" s="7"/>
      <c r="J3" s="6"/>
      <c r="K3" s="6"/>
      <c r="L3" s="6"/>
      <c r="M3" s="6"/>
      <c r="N3" s="8" t="s">
        <v>2</v>
      </c>
    </row>
    <row r="4" ht="56.25" spans="1:14">
      <c r="A4" s="163" t="s">
        <v>3</v>
      </c>
      <c r="B4" s="164" t="s">
        <v>4</v>
      </c>
      <c r="C4" s="164" t="s">
        <v>5</v>
      </c>
      <c r="D4" s="164" t="s">
        <v>6</v>
      </c>
      <c r="E4" s="164" t="s">
        <v>7</v>
      </c>
      <c r="F4" s="164" t="s">
        <v>8</v>
      </c>
      <c r="G4" s="165" t="s">
        <v>9</v>
      </c>
      <c r="H4" s="163" t="s">
        <v>10</v>
      </c>
      <c r="I4" s="164" t="s">
        <v>4</v>
      </c>
      <c r="J4" s="164" t="s">
        <v>5</v>
      </c>
      <c r="K4" s="164" t="s">
        <v>6</v>
      </c>
      <c r="L4" s="164" t="s">
        <v>7</v>
      </c>
      <c r="M4" s="164" t="s">
        <v>8</v>
      </c>
      <c r="N4" s="165" t="s">
        <v>9</v>
      </c>
    </row>
    <row r="5" ht="37.5" customHeight="1" spans="1:14">
      <c r="A5" s="166" t="s">
        <v>11</v>
      </c>
      <c r="B5" s="12"/>
      <c r="C5" s="167"/>
      <c r="D5" s="167"/>
      <c r="E5" s="167"/>
      <c r="F5" s="167"/>
      <c r="G5" s="168"/>
      <c r="H5" s="166" t="s">
        <v>11</v>
      </c>
      <c r="I5" s="12"/>
      <c r="J5" s="167"/>
      <c r="K5" s="167"/>
      <c r="L5" s="167"/>
      <c r="M5" s="167"/>
      <c r="N5" s="168"/>
    </row>
    <row r="6" ht="30.75" customHeight="1" spans="1:14">
      <c r="A6" s="169" t="s">
        <v>12</v>
      </c>
      <c r="B6" s="12"/>
      <c r="C6" s="167"/>
      <c r="D6" s="167"/>
      <c r="E6" s="167"/>
      <c r="F6" s="167"/>
      <c r="G6" s="168"/>
      <c r="H6" s="169" t="s">
        <v>13</v>
      </c>
      <c r="I6" s="12"/>
      <c r="J6" s="167"/>
      <c r="K6" s="167"/>
      <c r="L6" s="167"/>
      <c r="M6" s="167"/>
      <c r="N6" s="168"/>
    </row>
    <row r="7" ht="36.75" customHeight="1" spans="1:14">
      <c r="A7" s="14" t="s">
        <v>14</v>
      </c>
      <c r="B7" s="15"/>
      <c r="C7" s="170"/>
      <c r="D7" s="170"/>
      <c r="E7" s="170"/>
      <c r="F7" s="170"/>
      <c r="G7" s="171"/>
      <c r="H7" s="14" t="s">
        <v>15</v>
      </c>
      <c r="I7" s="15">
        <f>SUM(I8:I10)</f>
        <v>0</v>
      </c>
      <c r="J7" s="170"/>
      <c r="K7" s="170"/>
      <c r="L7" s="170"/>
      <c r="M7" s="170"/>
      <c r="N7" s="171"/>
    </row>
    <row r="8" ht="36.75" customHeight="1" spans="1:14">
      <c r="A8" s="16" t="s">
        <v>16</v>
      </c>
      <c r="B8" s="15"/>
      <c r="C8" s="170"/>
      <c r="D8" s="170"/>
      <c r="E8" s="170"/>
      <c r="F8" s="170"/>
      <c r="G8" s="171"/>
      <c r="H8" s="16" t="s">
        <v>16</v>
      </c>
      <c r="I8" s="15"/>
      <c r="J8" s="170"/>
      <c r="K8" s="170"/>
      <c r="L8" s="170"/>
      <c r="M8" s="170"/>
      <c r="N8" s="171"/>
    </row>
    <row r="9" ht="36.75" customHeight="1" spans="1:14">
      <c r="A9" s="16" t="s">
        <v>17</v>
      </c>
      <c r="B9" s="15"/>
      <c r="C9" s="170"/>
      <c r="D9" s="170"/>
      <c r="E9" s="170"/>
      <c r="F9" s="170"/>
      <c r="G9" s="171"/>
      <c r="H9" s="16" t="s">
        <v>17</v>
      </c>
      <c r="I9" s="15"/>
      <c r="J9" s="170"/>
      <c r="K9" s="170"/>
      <c r="L9" s="170"/>
      <c r="M9" s="170"/>
      <c r="N9" s="171"/>
    </row>
    <row r="10" ht="36.75" customHeight="1" spans="1:14">
      <c r="A10" s="16" t="s">
        <v>18</v>
      </c>
      <c r="B10" s="15"/>
      <c r="C10" s="170"/>
      <c r="D10" s="170"/>
      <c r="E10" s="170"/>
      <c r="F10" s="170"/>
      <c r="G10" s="171"/>
      <c r="H10" s="16" t="s">
        <v>18</v>
      </c>
      <c r="I10" s="15"/>
      <c r="J10" s="170"/>
      <c r="K10" s="170"/>
      <c r="L10" s="170"/>
      <c r="M10" s="170"/>
      <c r="N10" s="171"/>
    </row>
    <row r="11" ht="36.75" customHeight="1" spans="1:14">
      <c r="A11" s="14" t="s">
        <v>19</v>
      </c>
      <c r="B11" s="15">
        <f>B12+B13</f>
        <v>0</v>
      </c>
      <c r="C11" s="170"/>
      <c r="D11" s="170"/>
      <c r="E11" s="170"/>
      <c r="F11" s="170"/>
      <c r="G11" s="171"/>
      <c r="H11" s="14" t="s">
        <v>20</v>
      </c>
      <c r="I11" s="15">
        <f>I12+I13</f>
        <v>0</v>
      </c>
      <c r="J11" s="170"/>
      <c r="K11" s="170"/>
      <c r="L11" s="170"/>
      <c r="M11" s="170"/>
      <c r="N11" s="171"/>
    </row>
    <row r="12" ht="36.75" customHeight="1" spans="1:14">
      <c r="A12" s="172" t="s">
        <v>21</v>
      </c>
      <c r="B12" s="15"/>
      <c r="C12" s="170"/>
      <c r="D12" s="170"/>
      <c r="E12" s="170"/>
      <c r="F12" s="170"/>
      <c r="G12" s="171"/>
      <c r="H12" s="16" t="s">
        <v>22</v>
      </c>
      <c r="I12" s="15"/>
      <c r="J12" s="170"/>
      <c r="K12" s="170"/>
      <c r="L12" s="170"/>
      <c r="M12" s="170"/>
      <c r="N12" s="171"/>
    </row>
    <row r="13" ht="36.75" customHeight="1" spans="1:14">
      <c r="A13" s="16" t="s">
        <v>23</v>
      </c>
      <c r="B13" s="15"/>
      <c r="C13" s="170"/>
      <c r="D13" s="170"/>
      <c r="E13" s="170"/>
      <c r="F13" s="170"/>
      <c r="G13" s="171"/>
      <c r="H13" s="16" t="s">
        <v>23</v>
      </c>
      <c r="I13" s="15"/>
      <c r="J13" s="170"/>
      <c r="K13" s="170"/>
      <c r="L13" s="170"/>
      <c r="M13" s="170"/>
      <c r="N13" s="171"/>
    </row>
    <row r="14" ht="36.75" customHeight="1" spans="1:14">
      <c r="A14" s="14" t="s">
        <v>24</v>
      </c>
      <c r="B14" s="15"/>
      <c r="C14" s="170"/>
      <c r="D14" s="170"/>
      <c r="E14" s="170"/>
      <c r="F14" s="170"/>
      <c r="G14" s="171"/>
      <c r="H14" s="14" t="s">
        <v>25</v>
      </c>
      <c r="I14" s="15"/>
      <c r="J14" s="170"/>
      <c r="K14" s="170"/>
      <c r="L14" s="170"/>
      <c r="M14" s="170"/>
      <c r="N14" s="171"/>
    </row>
    <row r="15" ht="36.75" customHeight="1" spans="1:14">
      <c r="A15" s="14" t="s">
        <v>26</v>
      </c>
      <c r="B15" s="15"/>
      <c r="C15" s="170"/>
      <c r="D15" s="170"/>
      <c r="E15" s="170"/>
      <c r="F15" s="170"/>
      <c r="G15" s="171"/>
      <c r="H15" s="14" t="s">
        <v>27</v>
      </c>
      <c r="I15" s="15"/>
      <c r="J15" s="170"/>
      <c r="K15" s="170"/>
      <c r="L15" s="170"/>
      <c r="M15" s="170"/>
      <c r="N15" s="171"/>
    </row>
    <row r="16" ht="36.75" customHeight="1" spans="1:14">
      <c r="A16" s="173"/>
      <c r="B16" s="174"/>
      <c r="C16" s="174"/>
      <c r="D16" s="174"/>
      <c r="E16" s="174"/>
      <c r="F16" s="174"/>
      <c r="G16" s="174"/>
      <c r="H16" s="175" t="s">
        <v>28</v>
      </c>
      <c r="I16" s="174"/>
      <c r="J16" s="174"/>
      <c r="K16" s="174"/>
      <c r="L16" s="174"/>
      <c r="M16" s="174"/>
      <c r="N16" s="174"/>
    </row>
    <row r="17" ht="38.25" customHeight="1" spans="1:13">
      <c r="A17" s="176"/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</row>
    <row r="18" ht="13.5" spans="1:13">
      <c r="A18" s="176" t="s">
        <v>29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</row>
    <row r="19" spans="1:13">
      <c r="A19" s="161"/>
      <c r="B19" s="177"/>
      <c r="C19" s="177"/>
      <c r="D19" s="177"/>
      <c r="E19" s="177"/>
      <c r="F19" s="177"/>
      <c r="I19" s="177"/>
      <c r="J19" s="177"/>
      <c r="K19" s="177"/>
      <c r="L19" s="177"/>
      <c r="M19" s="177"/>
    </row>
    <row r="20" spans="1:1">
      <c r="A20" s="161"/>
    </row>
    <row r="21" spans="1:1">
      <c r="A21" s="161"/>
    </row>
    <row r="22" spans="1:1">
      <c r="A22" s="161"/>
    </row>
    <row r="23" spans="1:1">
      <c r="A23" s="161"/>
    </row>
    <row r="24" spans="1:1">
      <c r="A24" s="161"/>
    </row>
    <row r="25" spans="1:1">
      <c r="A25" s="161"/>
    </row>
    <row r="26" spans="1:1">
      <c r="A26" s="161"/>
    </row>
    <row r="27" spans="1:1">
      <c r="A27" s="161"/>
    </row>
    <row r="28" spans="1:1">
      <c r="A28" s="161"/>
    </row>
    <row r="29" spans="1:1">
      <c r="A29" s="161"/>
    </row>
    <row r="30" spans="1:1">
      <c r="A30" s="161"/>
    </row>
    <row r="31" spans="1:1">
      <c r="A31" s="161"/>
    </row>
    <row r="32" spans="1:1">
      <c r="A32" s="161"/>
    </row>
    <row r="33" spans="1:1">
      <c r="A33" s="161"/>
    </row>
    <row r="34" spans="1:1">
      <c r="A34" s="161"/>
    </row>
    <row r="35" spans="1:1">
      <c r="A35" s="161"/>
    </row>
    <row r="36" spans="1:1">
      <c r="A36" s="161"/>
    </row>
  </sheetData>
  <mergeCells count="5">
    <mergeCell ref="A1:N1"/>
    <mergeCell ref="A2:N2"/>
    <mergeCell ref="A3:B3"/>
    <mergeCell ref="A17:M17"/>
    <mergeCell ref="A18:M18"/>
  </mergeCells>
  <printOptions horizontalCentered="1"/>
  <pageMargins left="0.236220472440945" right="0.236220472440945" top="0.5" bottom="0.31496062992126" header="0.31496062992126" footer="0.31496062992126"/>
  <pageSetup paperSize="9" scale="71" orientation="landscape" blackAndWhite="1" errors="blank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41"/>
  <sheetViews>
    <sheetView showGridLines="0" workbookViewId="0">
      <pane ySplit="4" topLeftCell="A5" activePane="bottomLeft" state="frozen"/>
      <selection/>
      <selection pane="bottomLeft" activeCell="G11" sqref="G11"/>
    </sheetView>
  </sheetViews>
  <sheetFormatPr defaultColWidth="9" defaultRowHeight="13.5" outlineLevelCol="7"/>
  <cols>
    <col min="1" max="1" width="30.25" style="139" customWidth="1"/>
    <col min="2" max="3" width="12" style="140" customWidth="1"/>
    <col min="4" max="4" width="14.5" style="140" customWidth="1"/>
    <col min="5" max="5" width="29.5" style="139" customWidth="1"/>
    <col min="6" max="7" width="12" style="140" customWidth="1"/>
    <col min="8" max="8" width="14.5" style="140" customWidth="1"/>
    <col min="9" max="16384" width="9" style="139"/>
  </cols>
  <sheetData>
    <row r="1" ht="18" customHeight="1" spans="1:8">
      <c r="A1" s="3" t="s">
        <v>30</v>
      </c>
      <c r="B1" s="3"/>
      <c r="C1" s="3"/>
      <c r="D1" s="3"/>
      <c r="E1" s="3"/>
      <c r="F1" s="3"/>
      <c r="G1" s="3"/>
      <c r="H1" s="3"/>
    </row>
    <row r="2" ht="28.5" spans="1:8">
      <c r="A2" s="91" t="s">
        <v>31</v>
      </c>
      <c r="B2" s="91"/>
      <c r="C2" s="91"/>
      <c r="D2" s="91"/>
      <c r="E2" s="91"/>
      <c r="F2" s="91"/>
      <c r="G2" s="91"/>
      <c r="H2" s="91"/>
    </row>
    <row r="3" ht="18.75" customHeight="1" spans="1:8">
      <c r="A3" s="141"/>
      <c r="B3" s="142"/>
      <c r="C3" s="142"/>
      <c r="D3" s="142"/>
      <c r="E3" s="141"/>
      <c r="F3" s="143" t="s">
        <v>2</v>
      </c>
      <c r="G3" s="143"/>
      <c r="H3" s="143"/>
    </row>
    <row r="4" ht="24" customHeight="1" spans="1:8">
      <c r="A4" s="144" t="s">
        <v>3</v>
      </c>
      <c r="B4" s="96" t="s">
        <v>4</v>
      </c>
      <c r="C4" s="96" t="s">
        <v>32</v>
      </c>
      <c r="D4" s="96" t="s">
        <v>33</v>
      </c>
      <c r="E4" s="144" t="s">
        <v>34</v>
      </c>
      <c r="F4" s="96" t="s">
        <v>4</v>
      </c>
      <c r="G4" s="96" t="s">
        <v>32</v>
      </c>
      <c r="H4" s="96" t="s">
        <v>33</v>
      </c>
    </row>
    <row r="5" ht="18.75" spans="1:8">
      <c r="A5" s="145" t="s">
        <v>35</v>
      </c>
      <c r="B5" s="146">
        <f>SUM(B6,B30)</f>
        <v>759332.152</v>
      </c>
      <c r="C5" s="146">
        <f>SUM(C6,C30)</f>
        <v>133447</v>
      </c>
      <c r="D5" s="146">
        <f>SUM(D6,D30)</f>
        <v>892779.152</v>
      </c>
      <c r="E5" s="145" t="s">
        <v>35</v>
      </c>
      <c r="F5" s="146">
        <f>SUM(F6,F30)</f>
        <v>759332.2109</v>
      </c>
      <c r="G5" s="146">
        <f t="shared" ref="G5:H5" si="0">SUM(G6,G30)</f>
        <v>133447.213294584</v>
      </c>
      <c r="H5" s="146">
        <f t="shared" si="0"/>
        <v>892779.424194584</v>
      </c>
    </row>
    <row r="6" ht="18.75" spans="1:8">
      <c r="A6" s="147" t="s">
        <v>36</v>
      </c>
      <c r="B6" s="146">
        <f>SUM(B7,B21)</f>
        <v>303508.152</v>
      </c>
      <c r="C6" s="146">
        <f>C7+C21</f>
        <v>-18000</v>
      </c>
      <c r="D6" s="146">
        <f>SUM(D7+D21)</f>
        <v>285508.152</v>
      </c>
      <c r="E6" s="147" t="s">
        <v>37</v>
      </c>
      <c r="F6" s="146">
        <f>SUM(F7:F29)</f>
        <v>590182.2109</v>
      </c>
      <c r="G6" s="146">
        <f>SUM(G7:G29)</f>
        <v>121032.213294584</v>
      </c>
      <c r="H6" s="146">
        <f t="shared" ref="G6:H6" si="1">SUM(H7:H29)</f>
        <v>711214.424194584</v>
      </c>
    </row>
    <row r="7" spans="1:8">
      <c r="A7" s="108" t="s">
        <v>38</v>
      </c>
      <c r="B7" s="148">
        <f>SUM(B8:B20)</f>
        <v>254157.152</v>
      </c>
      <c r="C7" s="148">
        <f>SUM(C8:C20)</f>
        <v>-18000</v>
      </c>
      <c r="D7" s="76">
        <f>SUM(D8:D20)</f>
        <v>236157.152</v>
      </c>
      <c r="E7" s="108" t="s">
        <v>39</v>
      </c>
      <c r="F7" s="148">
        <v>59294.329667</v>
      </c>
      <c r="G7" s="148">
        <v>4505.885968</v>
      </c>
      <c r="H7" s="148">
        <f>F7+G7</f>
        <v>63800.215635</v>
      </c>
    </row>
    <row r="8" spans="1:8">
      <c r="A8" s="149" t="s">
        <v>40</v>
      </c>
      <c r="B8" s="148">
        <v>45179</v>
      </c>
      <c r="C8" s="148"/>
      <c r="D8" s="76">
        <f t="shared" ref="D8:D27" si="2">B8+C8</f>
        <v>45179</v>
      </c>
      <c r="E8" s="108" t="s">
        <v>41</v>
      </c>
      <c r="F8" s="148">
        <v>725.93</v>
      </c>
      <c r="G8" s="148"/>
      <c r="H8" s="148">
        <f t="shared" ref="H8:H29" si="3">F8+G8</f>
        <v>725.93</v>
      </c>
    </row>
    <row r="9" spans="1:8">
      <c r="A9" s="149" t="s">
        <v>42</v>
      </c>
      <c r="B9" s="148">
        <v>17137.5904</v>
      </c>
      <c r="C9" s="148"/>
      <c r="D9" s="76">
        <f t="shared" si="2"/>
        <v>17137.5904</v>
      </c>
      <c r="E9" s="108" t="s">
        <v>43</v>
      </c>
      <c r="F9" s="148">
        <v>51540</v>
      </c>
      <c r="G9" s="148">
        <v>13615.917815</v>
      </c>
      <c r="H9" s="148">
        <f t="shared" si="3"/>
        <v>65155.917815</v>
      </c>
    </row>
    <row r="10" spans="1:8">
      <c r="A10" s="149" t="s">
        <v>44</v>
      </c>
      <c r="B10" s="148">
        <v>7514.7216</v>
      </c>
      <c r="C10" s="148"/>
      <c r="D10" s="76">
        <f t="shared" si="2"/>
        <v>7514.7216</v>
      </c>
      <c r="E10" s="108" t="s">
        <v>45</v>
      </c>
      <c r="F10" s="148">
        <v>129073.8928</v>
      </c>
      <c r="G10" s="148">
        <v>22075.956598</v>
      </c>
      <c r="H10" s="148">
        <f t="shared" si="3"/>
        <v>151149.849398</v>
      </c>
    </row>
    <row r="11" spans="1:8">
      <c r="A11" s="149" t="s">
        <v>46</v>
      </c>
      <c r="B11" s="148">
        <v>131.89</v>
      </c>
      <c r="C11" s="148"/>
      <c r="D11" s="76">
        <f t="shared" si="2"/>
        <v>131.89</v>
      </c>
      <c r="E11" s="108" t="s">
        <v>47</v>
      </c>
      <c r="F11" s="148">
        <v>2285.448819</v>
      </c>
      <c r="G11" s="148">
        <v>948.85</v>
      </c>
      <c r="H11" s="148">
        <f t="shared" si="3"/>
        <v>3234.298819</v>
      </c>
    </row>
    <row r="12" spans="1:8">
      <c r="A12" s="149" t="s">
        <v>48</v>
      </c>
      <c r="B12" s="148">
        <v>8251.3</v>
      </c>
      <c r="C12" s="148"/>
      <c r="D12" s="76">
        <f t="shared" si="2"/>
        <v>8251.3</v>
      </c>
      <c r="E12" s="108" t="s">
        <v>49</v>
      </c>
      <c r="F12" s="148">
        <v>11180</v>
      </c>
      <c r="G12" s="148">
        <v>1972.632954</v>
      </c>
      <c r="H12" s="148">
        <f t="shared" si="3"/>
        <v>13152.632954</v>
      </c>
    </row>
    <row r="13" spans="1:8">
      <c r="A13" s="149" t="s">
        <v>50</v>
      </c>
      <c r="B13" s="148">
        <v>5088.8</v>
      </c>
      <c r="C13" s="148"/>
      <c r="D13" s="76">
        <f t="shared" si="2"/>
        <v>5088.8</v>
      </c>
      <c r="E13" s="108" t="s">
        <v>51</v>
      </c>
      <c r="F13" s="148">
        <v>78931.368542</v>
      </c>
      <c r="G13" s="148">
        <v>11729.15831312</v>
      </c>
      <c r="H13" s="148">
        <f t="shared" si="3"/>
        <v>90660.52685512</v>
      </c>
    </row>
    <row r="14" spans="1:8">
      <c r="A14" s="149" t="s">
        <v>52</v>
      </c>
      <c r="B14" s="148">
        <v>5956.85</v>
      </c>
      <c r="C14" s="148"/>
      <c r="D14" s="76">
        <f t="shared" si="2"/>
        <v>5956.85</v>
      </c>
      <c r="E14" s="108" t="s">
        <v>53</v>
      </c>
      <c r="F14" s="148">
        <v>56851.696153</v>
      </c>
      <c r="G14" s="148">
        <v>4780.3000138</v>
      </c>
      <c r="H14" s="148">
        <f t="shared" si="3"/>
        <v>61631.9961668</v>
      </c>
    </row>
    <row r="15" spans="1:8">
      <c r="A15" s="108" t="s">
        <v>54</v>
      </c>
      <c r="B15" s="148">
        <v>20000</v>
      </c>
      <c r="C15" s="148"/>
      <c r="D15" s="76">
        <f t="shared" si="2"/>
        <v>20000</v>
      </c>
      <c r="E15" s="108" t="s">
        <v>55</v>
      </c>
      <c r="F15" s="148">
        <v>15391</v>
      </c>
      <c r="G15" s="148">
        <v>19285.6</v>
      </c>
      <c r="H15" s="148">
        <f t="shared" si="3"/>
        <v>34676.6</v>
      </c>
    </row>
    <row r="16" spans="1:8">
      <c r="A16" s="108" t="s">
        <v>56</v>
      </c>
      <c r="B16" s="148">
        <v>43772</v>
      </c>
      <c r="C16" s="148">
        <v>-5000</v>
      </c>
      <c r="D16" s="76">
        <f t="shared" si="2"/>
        <v>38772</v>
      </c>
      <c r="E16" s="108" t="s">
        <v>57</v>
      </c>
      <c r="F16" s="148">
        <v>41743.245735</v>
      </c>
      <c r="G16" s="148">
        <v>7611.879168</v>
      </c>
      <c r="H16" s="148">
        <f t="shared" si="3"/>
        <v>49355.124903</v>
      </c>
    </row>
    <row r="17" spans="1:8">
      <c r="A17" s="149" t="s">
        <v>58</v>
      </c>
      <c r="B17" s="148">
        <v>8000</v>
      </c>
      <c r="C17" s="148">
        <v>-3000</v>
      </c>
      <c r="D17" s="76">
        <f t="shared" si="2"/>
        <v>5000</v>
      </c>
      <c r="E17" s="108" t="s">
        <v>59</v>
      </c>
      <c r="F17" s="148">
        <v>40959.64702</v>
      </c>
      <c r="G17" s="148">
        <v>11093.853594</v>
      </c>
      <c r="H17" s="148">
        <f t="shared" si="3"/>
        <v>52053.500614</v>
      </c>
    </row>
    <row r="18" spans="1:8">
      <c r="A18" s="149" t="s">
        <v>60</v>
      </c>
      <c r="B18" s="148">
        <v>92966</v>
      </c>
      <c r="C18" s="148">
        <v>-10000</v>
      </c>
      <c r="D18" s="76">
        <f t="shared" si="2"/>
        <v>82966</v>
      </c>
      <c r="E18" s="108" t="s">
        <v>61</v>
      </c>
      <c r="F18" s="148">
        <v>10661.60664</v>
      </c>
      <c r="G18" s="148">
        <v>3126.67865</v>
      </c>
      <c r="H18" s="148">
        <f t="shared" si="3"/>
        <v>13788.28529</v>
      </c>
    </row>
    <row r="19" spans="1:8">
      <c r="A19" s="149" t="s">
        <v>62</v>
      </c>
      <c r="B19" s="148">
        <v>150</v>
      </c>
      <c r="C19" s="148"/>
      <c r="D19" s="76">
        <f t="shared" si="2"/>
        <v>150</v>
      </c>
      <c r="E19" s="108" t="s">
        <v>63</v>
      </c>
      <c r="F19" s="148">
        <v>11222.2</v>
      </c>
      <c r="G19" s="148">
        <v>10232</v>
      </c>
      <c r="H19" s="148">
        <f t="shared" si="3"/>
        <v>21454.2</v>
      </c>
    </row>
    <row r="20" spans="1:8">
      <c r="A20" s="150" t="s">
        <v>64</v>
      </c>
      <c r="B20" s="148">
        <v>9</v>
      </c>
      <c r="C20" s="148"/>
      <c r="D20" s="76">
        <f t="shared" si="2"/>
        <v>9</v>
      </c>
      <c r="E20" s="108" t="s">
        <v>65</v>
      </c>
      <c r="F20" s="148">
        <v>1942.959931</v>
      </c>
      <c r="G20" s="148">
        <v>2425</v>
      </c>
      <c r="H20" s="148">
        <f t="shared" si="3"/>
        <v>4367.959931</v>
      </c>
    </row>
    <row r="21" spans="1:8">
      <c r="A21" s="108" t="s">
        <v>66</v>
      </c>
      <c r="B21" s="148">
        <v>49351</v>
      </c>
      <c r="C21" s="148"/>
      <c r="D21" s="76">
        <f t="shared" si="2"/>
        <v>49351</v>
      </c>
      <c r="E21" s="108" t="s">
        <v>67</v>
      </c>
      <c r="F21" s="148">
        <v>48</v>
      </c>
      <c r="G21" s="148"/>
      <c r="H21" s="148">
        <f t="shared" si="3"/>
        <v>48</v>
      </c>
    </row>
    <row r="22" spans="1:8">
      <c r="A22" s="108" t="s">
        <v>68</v>
      </c>
      <c r="B22" s="148">
        <v>8200</v>
      </c>
      <c r="C22" s="148"/>
      <c r="D22" s="76">
        <f t="shared" si="2"/>
        <v>8200</v>
      </c>
      <c r="E22" s="108" t="s">
        <v>69</v>
      </c>
      <c r="F22" s="148">
        <v>9832.231189</v>
      </c>
      <c r="G22" s="148">
        <v>413.588479104</v>
      </c>
      <c r="H22" s="148">
        <f t="shared" si="3"/>
        <v>10245.819668104</v>
      </c>
    </row>
    <row r="23" spans="1:8">
      <c r="A23" s="108" t="s">
        <v>70</v>
      </c>
      <c r="B23" s="148">
        <v>1500</v>
      </c>
      <c r="C23" s="148"/>
      <c r="D23" s="76">
        <f t="shared" si="2"/>
        <v>1500</v>
      </c>
      <c r="E23" s="151" t="s">
        <v>71</v>
      </c>
      <c r="F23" s="148">
        <v>35595</v>
      </c>
      <c r="G23" s="148">
        <v>5866.82714156</v>
      </c>
      <c r="H23" s="148">
        <f t="shared" si="3"/>
        <v>41461.82714156</v>
      </c>
    </row>
    <row r="24" spans="1:8">
      <c r="A24" s="108" t="s">
        <v>72</v>
      </c>
      <c r="B24" s="148">
        <v>7000</v>
      </c>
      <c r="C24" s="148"/>
      <c r="D24" s="76">
        <f t="shared" si="2"/>
        <v>7000</v>
      </c>
      <c r="E24" s="151" t="s">
        <v>73</v>
      </c>
      <c r="F24" s="148"/>
      <c r="G24" s="148"/>
      <c r="H24" s="148"/>
    </row>
    <row r="25" spans="1:8">
      <c r="A25" s="150" t="s">
        <v>74</v>
      </c>
      <c r="B25" s="152">
        <v>32401</v>
      </c>
      <c r="C25" s="148"/>
      <c r="D25" s="76">
        <f t="shared" si="2"/>
        <v>32401</v>
      </c>
      <c r="E25" s="108" t="s">
        <v>75</v>
      </c>
      <c r="F25" s="148">
        <v>8849.654404</v>
      </c>
      <c r="G25" s="148">
        <v>1348.0846</v>
      </c>
      <c r="H25" s="148">
        <f t="shared" si="3"/>
        <v>10197.739004</v>
      </c>
    </row>
    <row r="26" spans="1:8">
      <c r="A26" s="108" t="s">
        <v>76</v>
      </c>
      <c r="B26" s="152">
        <v>150</v>
      </c>
      <c r="C26" s="148"/>
      <c r="D26" s="76">
        <f t="shared" si="2"/>
        <v>150</v>
      </c>
      <c r="E26" s="108" t="s">
        <v>77</v>
      </c>
      <c r="F26" s="148">
        <v>6747</v>
      </c>
      <c r="G26" s="148"/>
      <c r="H26" s="148">
        <f t="shared" si="3"/>
        <v>6747</v>
      </c>
    </row>
    <row r="27" spans="1:8">
      <c r="A27" s="108" t="s">
        <v>78</v>
      </c>
      <c r="B27" s="152">
        <v>100</v>
      </c>
      <c r="C27" s="148"/>
      <c r="D27" s="76">
        <f t="shared" si="2"/>
        <v>100</v>
      </c>
      <c r="E27" s="108" t="s">
        <v>79</v>
      </c>
      <c r="F27" s="148">
        <v>17117</v>
      </c>
      <c r="G27" s="148"/>
      <c r="H27" s="148">
        <f t="shared" si="3"/>
        <v>17117</v>
      </c>
    </row>
    <row r="28" spans="1:8">
      <c r="A28" s="153"/>
      <c r="B28" s="152"/>
      <c r="C28" s="152"/>
      <c r="D28" s="152"/>
      <c r="E28" s="108" t="s">
        <v>80</v>
      </c>
      <c r="F28" s="148">
        <v>5</v>
      </c>
      <c r="G28" s="148"/>
      <c r="H28" s="148">
        <f t="shared" si="3"/>
        <v>5</v>
      </c>
    </row>
    <row r="29" spans="1:8">
      <c r="A29" s="153"/>
      <c r="B29" s="152"/>
      <c r="C29" s="152"/>
      <c r="D29" s="152"/>
      <c r="E29" s="108" t="s">
        <v>81</v>
      </c>
      <c r="F29" s="148">
        <v>185</v>
      </c>
      <c r="G29" s="148"/>
      <c r="H29" s="148">
        <f t="shared" si="3"/>
        <v>185</v>
      </c>
    </row>
    <row r="30" ht="18.75" spans="1:8">
      <c r="A30" s="147" t="s">
        <v>82</v>
      </c>
      <c r="B30" s="146">
        <f>SUM(B31:B35,B38)</f>
        <v>455824</v>
      </c>
      <c r="C30" s="146">
        <f t="shared" ref="C30:D30" si="4">SUM(C31:C35,C38)</f>
        <v>151447</v>
      </c>
      <c r="D30" s="146">
        <f>B30+C30</f>
        <v>607271</v>
      </c>
      <c r="E30" s="147" t="s">
        <v>83</v>
      </c>
      <c r="F30" s="146">
        <f>SUM(F31:F33)</f>
        <v>169150</v>
      </c>
      <c r="G30" s="146">
        <f t="shared" ref="G30:H30" si="5">SUM(G31:G33)</f>
        <v>12415</v>
      </c>
      <c r="H30" s="146">
        <f t="shared" si="5"/>
        <v>181565</v>
      </c>
    </row>
    <row r="31" spans="1:8">
      <c r="A31" s="154" t="s">
        <v>84</v>
      </c>
      <c r="B31" s="155">
        <v>159475</v>
      </c>
      <c r="C31" s="155">
        <v>99708</v>
      </c>
      <c r="D31" s="155">
        <f>B31+C31</f>
        <v>259183</v>
      </c>
      <c r="E31" s="108" t="s">
        <v>85</v>
      </c>
      <c r="F31" s="148">
        <v>58600</v>
      </c>
      <c r="G31" s="148">
        <v>-2920</v>
      </c>
      <c r="H31" s="152">
        <f>F31+G31</f>
        <v>55680</v>
      </c>
    </row>
    <row r="32" spans="1:8">
      <c r="A32" s="154" t="s">
        <v>86</v>
      </c>
      <c r="B32" s="155"/>
      <c r="C32" s="155"/>
      <c r="D32" s="155"/>
      <c r="E32" s="154" t="s">
        <v>87</v>
      </c>
      <c r="F32" s="148">
        <v>24546</v>
      </c>
      <c r="G32" s="148">
        <v>5335</v>
      </c>
      <c r="H32" s="152">
        <f>F32+G32</f>
        <v>29881</v>
      </c>
    </row>
    <row r="33" spans="1:8">
      <c r="A33" s="108" t="s">
        <v>88</v>
      </c>
      <c r="B33" s="155">
        <v>40704</v>
      </c>
      <c r="C33" s="155"/>
      <c r="D33" s="155">
        <f t="shared" ref="D32:D38" si="6">B33+C33</f>
        <v>40704</v>
      </c>
      <c r="E33" s="108" t="s">
        <v>89</v>
      </c>
      <c r="F33" s="148">
        <v>86004</v>
      </c>
      <c r="G33" s="148">
        <v>10000</v>
      </c>
      <c r="H33" s="152">
        <f>F33+G33</f>
        <v>96004</v>
      </c>
    </row>
    <row r="34" spans="1:8">
      <c r="A34" s="108" t="s">
        <v>90</v>
      </c>
      <c r="B34" s="148">
        <v>102422</v>
      </c>
      <c r="C34" s="156">
        <f>13739+10000+18000</f>
        <v>41739</v>
      </c>
      <c r="D34" s="155">
        <f t="shared" si="6"/>
        <v>144161</v>
      </c>
      <c r="E34" s="157" t="s">
        <v>91</v>
      </c>
      <c r="F34" s="148">
        <v>86000</v>
      </c>
      <c r="G34" s="148"/>
      <c r="H34" s="152">
        <f>F34+G34</f>
        <v>86000</v>
      </c>
    </row>
    <row r="35" spans="1:8">
      <c r="A35" s="108" t="s">
        <v>92</v>
      </c>
      <c r="B35" s="155">
        <v>96000</v>
      </c>
      <c r="C35" s="155">
        <v>10000</v>
      </c>
      <c r="D35" s="155">
        <f t="shared" si="6"/>
        <v>106000</v>
      </c>
      <c r="E35" s="108" t="s">
        <v>93</v>
      </c>
      <c r="F35" s="148">
        <v>4</v>
      </c>
      <c r="G35" s="107">
        <v>10000</v>
      </c>
      <c r="H35" s="152">
        <f>F35+G35</f>
        <v>10004</v>
      </c>
    </row>
    <row r="36" spans="1:8">
      <c r="A36" s="157" t="s">
        <v>94</v>
      </c>
      <c r="B36" s="155">
        <v>10000</v>
      </c>
      <c r="C36" s="155">
        <v>10000</v>
      </c>
      <c r="D36" s="155">
        <f t="shared" si="6"/>
        <v>20000</v>
      </c>
      <c r="E36" s="108"/>
      <c r="F36" s="148"/>
      <c r="G36" s="148"/>
      <c r="H36" s="125"/>
    </row>
    <row r="37" spans="1:8">
      <c r="A37" s="157" t="s">
        <v>95</v>
      </c>
      <c r="B37" s="155">
        <v>86000</v>
      </c>
      <c r="C37" s="155"/>
      <c r="D37" s="155">
        <f t="shared" si="6"/>
        <v>86000</v>
      </c>
      <c r="E37" s="108"/>
      <c r="F37" s="155"/>
      <c r="G37" s="155"/>
      <c r="H37" s="125"/>
    </row>
    <row r="38" spans="1:8">
      <c r="A38" s="108" t="s">
        <v>96</v>
      </c>
      <c r="B38" s="155">
        <v>57223</v>
      </c>
      <c r="C38" s="155"/>
      <c r="D38" s="155">
        <f t="shared" si="6"/>
        <v>57223</v>
      </c>
      <c r="E38" s="108"/>
      <c r="F38" s="148"/>
      <c r="G38" s="148"/>
      <c r="H38" s="125"/>
    </row>
    <row r="39" ht="15" spans="1:8">
      <c r="A39" s="158"/>
      <c r="B39" s="159"/>
      <c r="C39" s="159"/>
      <c r="D39" s="159"/>
      <c r="E39" s="158"/>
      <c r="F39" s="159"/>
      <c r="G39" s="159"/>
      <c r="H39" s="159"/>
    </row>
    <row r="40" ht="15" spans="1:8">
      <c r="A40" s="158"/>
      <c r="B40" s="159"/>
      <c r="C40" s="159"/>
      <c r="D40" s="159"/>
      <c r="E40" s="158"/>
      <c r="F40" s="159"/>
      <c r="G40" s="159"/>
      <c r="H40" s="159"/>
    </row>
    <row r="41" ht="15" spans="1:8">
      <c r="A41" s="158"/>
      <c r="B41" s="159"/>
      <c r="C41" s="159"/>
      <c r="D41" s="159"/>
      <c r="E41" s="158"/>
      <c r="F41" s="159"/>
      <c r="G41" s="159"/>
      <c r="H41" s="159"/>
    </row>
  </sheetData>
  <mergeCells count="3">
    <mergeCell ref="A1:H1"/>
    <mergeCell ref="A2:H2"/>
    <mergeCell ref="F3:H3"/>
  </mergeCells>
  <printOptions horizontalCentered="1"/>
  <pageMargins left="0.236220472440945" right="0.236220472440945" top="0.31496062992126" bottom="0" header="0.31496062992126" footer="0.31496062992126"/>
  <pageSetup paperSize="9" scale="95" orientation="landscape" blackAndWhite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1"/>
  <sheetViews>
    <sheetView showZeros="0" workbookViewId="0">
      <selection activeCell="E9" sqref="E9"/>
    </sheetView>
  </sheetViews>
  <sheetFormatPr defaultColWidth="9" defaultRowHeight="14.25" outlineLevelCol="7"/>
  <cols>
    <col min="1" max="1" width="44.125" style="112" customWidth="1"/>
    <col min="2" max="4" width="12.625" style="113" customWidth="1"/>
    <col min="5" max="5" width="36.625" style="114" customWidth="1"/>
    <col min="6" max="6" width="9.625" style="115" customWidth="1"/>
    <col min="7" max="7" width="11.125" style="114" customWidth="1"/>
    <col min="8" max="8" width="13.125" style="114" customWidth="1"/>
    <col min="9" max="16384" width="9" style="114"/>
  </cols>
  <sheetData>
    <row r="1" ht="20.25" customHeight="1" spans="1:6">
      <c r="A1" s="3" t="s">
        <v>97</v>
      </c>
      <c r="B1" s="3"/>
      <c r="C1" s="3"/>
      <c r="D1" s="3"/>
      <c r="E1" s="3"/>
      <c r="F1" s="3"/>
    </row>
    <row r="2" ht="28.5" spans="1:8">
      <c r="A2" s="91" t="s">
        <v>98</v>
      </c>
      <c r="B2" s="91"/>
      <c r="C2" s="91"/>
      <c r="D2" s="91"/>
      <c r="E2" s="91"/>
      <c r="F2" s="91"/>
      <c r="G2" s="91"/>
      <c r="H2" s="91"/>
    </row>
    <row r="3" ht="20.25" customHeight="1" spans="1:8">
      <c r="A3" s="92"/>
      <c r="B3" s="92"/>
      <c r="C3" s="116"/>
      <c r="D3" s="116"/>
      <c r="E3" s="117"/>
      <c r="F3" s="118"/>
      <c r="G3" s="117"/>
      <c r="H3" s="118" t="s">
        <v>99</v>
      </c>
    </row>
    <row r="4" ht="24" customHeight="1" spans="1:8">
      <c r="A4" s="119" t="s">
        <v>100</v>
      </c>
      <c r="B4" s="62" t="s">
        <v>4</v>
      </c>
      <c r="C4" s="96" t="s">
        <v>32</v>
      </c>
      <c r="D4" s="96" t="s">
        <v>33</v>
      </c>
      <c r="E4" s="119" t="s">
        <v>101</v>
      </c>
      <c r="F4" s="120" t="s">
        <v>4</v>
      </c>
      <c r="G4" s="96" t="s">
        <v>32</v>
      </c>
      <c r="H4" s="96" t="s">
        <v>33</v>
      </c>
    </row>
    <row r="5" ht="20.1" customHeight="1" spans="1:8">
      <c r="A5" s="121" t="s">
        <v>102</v>
      </c>
      <c r="B5" s="122">
        <f>SUM(B6,B30)</f>
        <v>159475.27</v>
      </c>
      <c r="C5" s="122">
        <f t="shared" ref="C5:D5" si="0">SUM(C6,C30)</f>
        <v>99708</v>
      </c>
      <c r="D5" s="122">
        <f t="shared" si="0"/>
        <v>259183.27</v>
      </c>
      <c r="E5" s="121" t="s">
        <v>103</v>
      </c>
      <c r="F5" s="123">
        <f>F6+F9</f>
        <v>24545.74136</v>
      </c>
      <c r="G5" s="123">
        <f>G6+G9</f>
        <v>5335</v>
      </c>
      <c r="H5" s="123">
        <f>H6+H9</f>
        <v>29880.74136</v>
      </c>
    </row>
    <row r="6" ht="20.1" customHeight="1" spans="1:8">
      <c r="A6" s="124" t="s">
        <v>104</v>
      </c>
      <c r="B6" s="125">
        <v>115261.36</v>
      </c>
      <c r="C6" s="125">
        <f>SUM(C7:C29)</f>
        <v>63357</v>
      </c>
      <c r="D6" s="125">
        <f>SUM(D7:D29)</f>
        <v>178618.36</v>
      </c>
      <c r="E6" s="124" t="s">
        <v>105</v>
      </c>
      <c r="F6" s="126">
        <v>21626</v>
      </c>
      <c r="G6" s="127"/>
      <c r="H6" s="127">
        <f>F6+G6</f>
        <v>21626</v>
      </c>
    </row>
    <row r="7" ht="20.1" customHeight="1" spans="1:8">
      <c r="A7" s="124" t="s">
        <v>106</v>
      </c>
      <c r="B7" s="107">
        <v>4110</v>
      </c>
      <c r="C7" s="125"/>
      <c r="D7" s="125">
        <f>B7+C7</f>
        <v>4110</v>
      </c>
      <c r="E7" s="128" t="s">
        <v>107</v>
      </c>
      <c r="F7" s="126">
        <v>15863</v>
      </c>
      <c r="G7" s="127"/>
      <c r="H7" s="127">
        <f t="shared" ref="H7:H15" si="1">F7+G7</f>
        <v>15863</v>
      </c>
    </row>
    <row r="8" ht="20.1" customHeight="1" spans="1:8">
      <c r="A8" s="124" t="s">
        <v>108</v>
      </c>
      <c r="B8" s="107">
        <v>11042</v>
      </c>
      <c r="C8" s="107"/>
      <c r="D8" s="125">
        <f t="shared" ref="D8:D30" si="2">B8+C8</f>
        <v>11042</v>
      </c>
      <c r="E8" s="129" t="s">
        <v>109</v>
      </c>
      <c r="F8" s="126">
        <v>5763</v>
      </c>
      <c r="G8" s="127"/>
      <c r="H8" s="127">
        <f t="shared" si="1"/>
        <v>5763</v>
      </c>
    </row>
    <row r="9" ht="20.1" customHeight="1" spans="1:8">
      <c r="A9" s="124" t="s">
        <v>110</v>
      </c>
      <c r="B9" s="107">
        <v>884</v>
      </c>
      <c r="C9" s="107"/>
      <c r="D9" s="125">
        <f t="shared" si="2"/>
        <v>884</v>
      </c>
      <c r="E9" s="130" t="s">
        <v>111</v>
      </c>
      <c r="F9" s="127">
        <v>2919.74136</v>
      </c>
      <c r="G9" s="127">
        <f>SUM(G10:G15)</f>
        <v>5335</v>
      </c>
      <c r="H9" s="127">
        <f t="shared" si="1"/>
        <v>8254.74136</v>
      </c>
    </row>
    <row r="10" ht="20.1" customHeight="1" spans="1:8">
      <c r="A10" s="124" t="s">
        <v>112</v>
      </c>
      <c r="B10" s="107">
        <v>16128</v>
      </c>
      <c r="D10" s="125">
        <f t="shared" si="2"/>
        <v>16128</v>
      </c>
      <c r="E10" s="131" t="s">
        <v>113</v>
      </c>
      <c r="F10" s="127">
        <v>185.98</v>
      </c>
      <c r="G10" s="127">
        <v>1216</v>
      </c>
      <c r="H10" s="127">
        <f t="shared" si="1"/>
        <v>1401.98</v>
      </c>
    </row>
    <row r="11" ht="20.1" customHeight="1" spans="1:8">
      <c r="A11" s="124" t="s">
        <v>107</v>
      </c>
      <c r="B11" s="107">
        <v>426</v>
      </c>
      <c r="C11" s="107">
        <v>83</v>
      </c>
      <c r="D11" s="125">
        <f t="shared" si="2"/>
        <v>509</v>
      </c>
      <c r="E11" s="131" t="s">
        <v>114</v>
      </c>
      <c r="F11" s="127">
        <v>2133.84</v>
      </c>
      <c r="G11" s="127">
        <v>2049</v>
      </c>
      <c r="H11" s="127">
        <f t="shared" si="1"/>
        <v>4182.84</v>
      </c>
    </row>
    <row r="12" ht="20.1" customHeight="1" spans="1:8">
      <c r="A12" s="124" t="s">
        <v>115</v>
      </c>
      <c r="B12" s="126">
        <v>18225</v>
      </c>
      <c r="C12" s="107">
        <v>1965</v>
      </c>
      <c r="D12" s="125">
        <f t="shared" si="2"/>
        <v>20190</v>
      </c>
      <c r="E12" s="131" t="s">
        <v>116</v>
      </c>
      <c r="F12" s="127">
        <v>565.92136</v>
      </c>
      <c r="G12" s="127"/>
      <c r="H12" s="127">
        <f t="shared" si="1"/>
        <v>565.92136</v>
      </c>
    </row>
    <row r="13" ht="20.1" customHeight="1" spans="1:8">
      <c r="A13" s="124" t="s">
        <v>117</v>
      </c>
      <c r="B13" s="126">
        <v>656</v>
      </c>
      <c r="C13" s="107">
        <v>1482</v>
      </c>
      <c r="D13" s="125">
        <f t="shared" si="2"/>
        <v>2138</v>
      </c>
      <c r="E13" s="131" t="s">
        <v>118</v>
      </c>
      <c r="F13" s="127">
        <v>20</v>
      </c>
      <c r="G13" s="127"/>
      <c r="H13" s="127">
        <f t="shared" si="1"/>
        <v>20</v>
      </c>
    </row>
    <row r="14" ht="20.1" customHeight="1" spans="1:8">
      <c r="A14" s="124" t="s">
        <v>119</v>
      </c>
      <c r="B14" s="126">
        <v>3359</v>
      </c>
      <c r="C14" s="107">
        <v>611</v>
      </c>
      <c r="D14" s="125">
        <f t="shared" si="2"/>
        <v>3970</v>
      </c>
      <c r="E14" s="131" t="s">
        <v>120</v>
      </c>
      <c r="F14" s="127">
        <v>14</v>
      </c>
      <c r="G14" s="127"/>
      <c r="H14" s="127">
        <f t="shared" si="1"/>
        <v>14</v>
      </c>
    </row>
    <row r="15" ht="20.1" customHeight="1" spans="1:8">
      <c r="A15" s="124" t="s">
        <v>121</v>
      </c>
      <c r="B15" s="126">
        <v>4069.36</v>
      </c>
      <c r="C15" s="107">
        <v>33931</v>
      </c>
      <c r="D15" s="125">
        <f t="shared" si="2"/>
        <v>38000.36</v>
      </c>
      <c r="E15" s="132" t="s">
        <v>122</v>
      </c>
      <c r="F15" s="127">
        <v>0</v>
      </c>
      <c r="G15" s="127">
        <v>2070</v>
      </c>
      <c r="H15" s="127">
        <f t="shared" si="1"/>
        <v>2070</v>
      </c>
    </row>
    <row r="16" ht="20.1" customHeight="1" spans="1:8">
      <c r="A16" s="124" t="s">
        <v>123</v>
      </c>
      <c r="B16" s="107"/>
      <c r="C16" s="107">
        <v>3052</v>
      </c>
      <c r="D16" s="125">
        <f t="shared" si="2"/>
        <v>3052</v>
      </c>
      <c r="E16" s="130"/>
      <c r="F16" s="127"/>
      <c r="G16" s="127"/>
      <c r="H16" s="127"/>
    </row>
    <row r="17" ht="20.1" customHeight="1" spans="1:8">
      <c r="A17" s="124" t="s">
        <v>124</v>
      </c>
      <c r="B17" s="126">
        <v>2903</v>
      </c>
      <c r="C17" s="107">
        <v>325</v>
      </c>
      <c r="D17" s="125">
        <f t="shared" si="2"/>
        <v>3228</v>
      </c>
      <c r="E17" s="121"/>
      <c r="F17" s="123"/>
      <c r="G17" s="127"/>
      <c r="H17" s="127"/>
    </row>
    <row r="18" ht="20.1" customHeight="1" spans="1:8">
      <c r="A18" s="124" t="s">
        <v>125</v>
      </c>
      <c r="B18" s="126">
        <v>13059</v>
      </c>
      <c r="C18" s="107">
        <v>717</v>
      </c>
      <c r="D18" s="125">
        <f t="shared" si="2"/>
        <v>13776</v>
      </c>
      <c r="E18" s="124"/>
      <c r="F18" s="126"/>
      <c r="G18" s="127"/>
      <c r="H18" s="127"/>
    </row>
    <row r="19" ht="20.1" customHeight="1" spans="1:8">
      <c r="A19" s="124" t="s">
        <v>126</v>
      </c>
      <c r="B19" s="107"/>
      <c r="C19" s="107"/>
      <c r="D19" s="125">
        <f t="shared" si="2"/>
        <v>0</v>
      </c>
      <c r="E19" s="128"/>
      <c r="F19" s="126"/>
      <c r="G19" s="127"/>
      <c r="H19" s="127"/>
    </row>
    <row r="20" ht="20.1" customHeight="1" spans="1:8">
      <c r="A20" s="124" t="s">
        <v>127</v>
      </c>
      <c r="B20" s="126">
        <v>2066</v>
      </c>
      <c r="C20" s="107">
        <v>964</v>
      </c>
      <c r="D20" s="125">
        <f t="shared" si="2"/>
        <v>3030</v>
      </c>
      <c r="E20" s="129"/>
      <c r="F20" s="126"/>
      <c r="G20" s="127"/>
      <c r="H20" s="127"/>
    </row>
    <row r="21" ht="20.1" customHeight="1" spans="1:8">
      <c r="A21" s="124" t="s">
        <v>128</v>
      </c>
      <c r="B21" s="126">
        <v>14420</v>
      </c>
      <c r="C21" s="107">
        <v>3943</v>
      </c>
      <c r="D21" s="125">
        <f t="shared" si="2"/>
        <v>18363</v>
      </c>
      <c r="E21" s="130"/>
      <c r="F21" s="127"/>
      <c r="G21" s="127"/>
      <c r="H21" s="127"/>
    </row>
    <row r="22" ht="20.1" customHeight="1" spans="1:8">
      <c r="A22" s="124" t="s">
        <v>129</v>
      </c>
      <c r="B22" s="126">
        <v>509</v>
      </c>
      <c r="C22" s="107">
        <v>657</v>
      </c>
      <c r="D22" s="125">
        <f t="shared" si="2"/>
        <v>1166</v>
      </c>
      <c r="E22" s="131"/>
      <c r="F22" s="127"/>
      <c r="G22" s="127"/>
      <c r="H22" s="127"/>
    </row>
    <row r="23" ht="20.1" customHeight="1" spans="1:8">
      <c r="A23" s="124" t="s">
        <v>130</v>
      </c>
      <c r="B23" s="126">
        <v>10260</v>
      </c>
      <c r="C23" s="107">
        <v>4448</v>
      </c>
      <c r="D23" s="125">
        <f t="shared" si="2"/>
        <v>14708</v>
      </c>
      <c r="E23" s="131"/>
      <c r="F23" s="127"/>
      <c r="G23" s="127"/>
      <c r="H23" s="127"/>
    </row>
    <row r="24" ht="20.1" customHeight="1" spans="1:8">
      <c r="A24" s="124" t="s">
        <v>131</v>
      </c>
      <c r="B24" s="126">
        <v>10470</v>
      </c>
      <c r="C24" s="107">
        <v>3671</v>
      </c>
      <c r="D24" s="125">
        <f t="shared" si="2"/>
        <v>14141</v>
      </c>
      <c r="E24" s="131"/>
      <c r="F24" s="127"/>
      <c r="G24" s="127"/>
      <c r="H24" s="127"/>
    </row>
    <row r="25" ht="20.1" customHeight="1" spans="1:8">
      <c r="A25" s="124" t="s">
        <v>132</v>
      </c>
      <c r="B25" s="126">
        <v>55</v>
      </c>
      <c r="C25" s="107">
        <v>45</v>
      </c>
      <c r="D25" s="125">
        <f t="shared" si="2"/>
        <v>100</v>
      </c>
      <c r="E25" s="131"/>
      <c r="F25" s="127"/>
      <c r="G25" s="127"/>
      <c r="H25" s="127"/>
    </row>
    <row r="26" ht="20.1" customHeight="1" spans="1:8">
      <c r="A26" s="124" t="s">
        <v>133</v>
      </c>
      <c r="B26" s="126">
        <v>1637</v>
      </c>
      <c r="C26" s="107">
        <v>3251</v>
      </c>
      <c r="D26" s="125">
        <f t="shared" si="2"/>
        <v>4888</v>
      </c>
      <c r="E26" s="131"/>
      <c r="F26" s="133"/>
      <c r="G26" s="127"/>
      <c r="H26" s="127"/>
    </row>
    <row r="27" ht="20.1" customHeight="1" spans="1:8">
      <c r="A27" s="124" t="s">
        <v>134</v>
      </c>
      <c r="B27" s="126"/>
      <c r="C27" s="107"/>
      <c r="D27" s="125">
        <f t="shared" si="2"/>
        <v>0</v>
      </c>
      <c r="E27" s="130"/>
      <c r="F27" s="127"/>
      <c r="G27" s="127"/>
      <c r="H27" s="127"/>
    </row>
    <row r="28" ht="20.1" customHeight="1" spans="1:8">
      <c r="A28" s="124" t="s">
        <v>135</v>
      </c>
      <c r="B28" s="126">
        <v>983</v>
      </c>
      <c r="C28" s="107">
        <v>3891</v>
      </c>
      <c r="D28" s="125">
        <f t="shared" si="2"/>
        <v>4874</v>
      </c>
      <c r="E28" s="130"/>
      <c r="F28" s="127"/>
      <c r="G28" s="127"/>
      <c r="H28" s="127"/>
    </row>
    <row r="29" ht="20.1" customHeight="1" spans="1:8">
      <c r="A29" s="124" t="s">
        <v>136</v>
      </c>
      <c r="B29" s="107"/>
      <c r="C29" s="107">
        <v>321</v>
      </c>
      <c r="D29" s="125">
        <f t="shared" si="2"/>
        <v>321</v>
      </c>
      <c r="E29" s="130"/>
      <c r="F29" s="127"/>
      <c r="G29" s="127"/>
      <c r="H29" s="127"/>
    </row>
    <row r="30" ht="20.1" customHeight="1" spans="1:8">
      <c r="A30" s="134" t="s">
        <v>137</v>
      </c>
      <c r="B30" s="126">
        <v>44213.91</v>
      </c>
      <c r="C30" s="125">
        <v>36351</v>
      </c>
      <c r="D30" s="125">
        <f t="shared" si="2"/>
        <v>80564.91</v>
      </c>
      <c r="E30" s="134"/>
      <c r="F30" s="127"/>
      <c r="G30" s="127"/>
      <c r="H30" s="127"/>
    </row>
    <row r="31" ht="32.25" customHeight="1" spans="1:7">
      <c r="A31" s="135"/>
      <c r="B31" s="135"/>
      <c r="C31" s="135"/>
      <c r="D31" s="135"/>
      <c r="E31" s="135"/>
      <c r="F31" s="135"/>
      <c r="G31" s="136"/>
    </row>
    <row r="32" ht="19.5" customHeight="1" spans="5:6">
      <c r="E32" s="137"/>
      <c r="F32" s="138"/>
    </row>
    <row r="33" ht="20.1" customHeight="1"/>
    <row r="34" ht="20.1" customHeight="1"/>
    <row r="35" ht="20.1" customHeight="1" spans="1:4">
      <c r="A35" s="114"/>
      <c r="B35" s="87"/>
      <c r="C35" s="87"/>
      <c r="D35" s="87"/>
    </row>
    <row r="36" ht="20.1" customHeight="1" spans="1:4">
      <c r="A36" s="114"/>
      <c r="B36" s="87"/>
      <c r="C36" s="87"/>
      <c r="D36" s="87"/>
    </row>
    <row r="37" ht="20.1" customHeight="1" spans="1:4">
      <c r="A37" s="114"/>
      <c r="B37" s="87"/>
      <c r="C37" s="87"/>
      <c r="D37" s="87"/>
    </row>
    <row r="38" ht="20.1" customHeight="1" spans="1:4">
      <c r="A38" s="114"/>
      <c r="B38" s="87"/>
      <c r="C38" s="87"/>
      <c r="D38" s="87"/>
    </row>
    <row r="39" ht="20.1" customHeight="1" spans="1:4">
      <c r="A39" s="114"/>
      <c r="B39" s="87"/>
      <c r="C39" s="87"/>
      <c r="D39" s="87"/>
    </row>
    <row r="40" ht="20.1" customHeight="1" spans="1:4">
      <c r="A40" s="114"/>
      <c r="B40" s="87"/>
      <c r="C40" s="87"/>
      <c r="D40" s="87"/>
    </row>
    <row r="41" ht="20.1" customHeight="1" spans="1:4">
      <c r="A41" s="114"/>
      <c r="B41" s="87"/>
      <c r="C41" s="87"/>
      <c r="D41" s="87"/>
    </row>
    <row r="42" ht="20.1" customHeight="1" spans="1:4">
      <c r="A42" s="114"/>
      <c r="B42" s="87"/>
      <c r="C42" s="87"/>
      <c r="D42" s="87"/>
    </row>
    <row r="43" ht="20.1" customHeight="1" spans="1:4">
      <c r="A43" s="114"/>
      <c r="B43" s="87"/>
      <c r="C43" s="87"/>
      <c r="D43" s="87"/>
    </row>
    <row r="44" ht="20.1" customHeight="1" spans="1:4">
      <c r="A44" s="114"/>
      <c r="B44" s="87"/>
      <c r="C44" s="87"/>
      <c r="D44" s="87"/>
    </row>
    <row r="45" ht="20.1" customHeight="1" spans="1:4">
      <c r="A45" s="114"/>
      <c r="B45" s="87"/>
      <c r="C45" s="87"/>
      <c r="D45" s="87"/>
    </row>
    <row r="46" ht="20.1" customHeight="1" spans="1:4">
      <c r="A46" s="114"/>
      <c r="B46" s="87"/>
      <c r="C46" s="87"/>
      <c r="D46" s="87"/>
    </row>
    <row r="47" ht="20.1" customHeight="1" spans="1:4">
      <c r="A47" s="114"/>
      <c r="B47" s="87"/>
      <c r="C47" s="87"/>
      <c r="D47" s="87"/>
    </row>
    <row r="48" ht="20.1" customHeight="1" spans="1:4">
      <c r="A48" s="114"/>
      <c r="B48" s="87"/>
      <c r="C48" s="87"/>
      <c r="D48" s="87"/>
    </row>
    <row r="49" ht="20.1" customHeight="1" spans="1:4">
      <c r="A49" s="114"/>
      <c r="B49" s="87"/>
      <c r="C49" s="87"/>
      <c r="D49" s="87"/>
    </row>
    <row r="50" ht="20.1" customHeight="1" spans="1:4">
      <c r="A50" s="114"/>
      <c r="B50" s="87"/>
      <c r="C50" s="87"/>
      <c r="D50" s="87"/>
    </row>
    <row r="51" ht="20.1" customHeight="1" spans="1:4">
      <c r="A51" s="114"/>
      <c r="B51" s="87"/>
      <c r="C51" s="87"/>
      <c r="D51" s="87"/>
    </row>
    <row r="52" ht="20.1" customHeight="1" spans="1:4">
      <c r="A52" s="114"/>
      <c r="B52" s="87"/>
      <c r="C52" s="87"/>
      <c r="D52" s="87"/>
    </row>
    <row r="53" ht="20.1" customHeight="1" spans="1:4">
      <c r="A53" s="114"/>
      <c r="B53" s="87"/>
      <c r="C53" s="87"/>
      <c r="D53" s="87"/>
    </row>
    <row r="54" ht="20.1" customHeight="1" spans="1:4">
      <c r="A54" s="114"/>
      <c r="B54" s="87"/>
      <c r="C54" s="87"/>
      <c r="D54" s="87"/>
    </row>
    <row r="55" ht="20.1" customHeight="1" spans="1:4">
      <c r="A55" s="114"/>
      <c r="B55" s="87"/>
      <c r="C55" s="87"/>
      <c r="D55" s="87"/>
    </row>
    <row r="56" ht="20.1" customHeight="1" spans="1:4">
      <c r="A56" s="114"/>
      <c r="B56" s="87"/>
      <c r="C56" s="87"/>
      <c r="D56" s="87"/>
    </row>
    <row r="57" ht="20.1" customHeight="1" spans="1:4">
      <c r="A57" s="114"/>
      <c r="B57" s="87"/>
      <c r="C57" s="87"/>
      <c r="D57" s="87"/>
    </row>
    <row r="58" ht="20.1" customHeight="1" spans="1:4">
      <c r="A58" s="114"/>
      <c r="B58" s="87"/>
      <c r="C58" s="87"/>
      <c r="D58" s="87"/>
    </row>
    <row r="59" ht="20.1" customHeight="1" spans="1:4">
      <c r="A59" s="114"/>
      <c r="B59" s="87"/>
      <c r="C59" s="87"/>
      <c r="D59" s="87"/>
    </row>
    <row r="60" ht="20.1" customHeight="1" spans="1:4">
      <c r="A60" s="114"/>
      <c r="B60" s="87"/>
      <c r="C60" s="87"/>
      <c r="D60" s="87"/>
    </row>
    <row r="61" ht="20.1" customHeight="1" spans="1:4">
      <c r="A61" s="114"/>
      <c r="B61" s="87"/>
      <c r="C61" s="87"/>
      <c r="D61" s="87"/>
    </row>
    <row r="62" ht="20.1" customHeight="1" spans="1:4">
      <c r="A62" s="114"/>
      <c r="B62" s="87"/>
      <c r="C62" s="87"/>
      <c r="D62" s="87"/>
    </row>
    <row r="63" ht="20.1" customHeight="1" spans="1:4">
      <c r="A63" s="114"/>
      <c r="B63" s="87"/>
      <c r="C63" s="87"/>
      <c r="D63" s="87"/>
    </row>
    <row r="64" ht="20.1" customHeight="1" spans="1:4">
      <c r="A64" s="114"/>
      <c r="B64" s="87"/>
      <c r="C64" s="87"/>
      <c r="D64" s="87"/>
    </row>
    <row r="65" ht="20.1" customHeight="1" spans="1:4">
      <c r="A65" s="114"/>
      <c r="B65" s="87"/>
      <c r="C65" s="87"/>
      <c r="D65" s="87"/>
    </row>
    <row r="66" ht="20.1" customHeight="1" spans="1:4">
      <c r="A66" s="114"/>
      <c r="B66" s="87"/>
      <c r="C66" s="87"/>
      <c r="D66" s="87"/>
    </row>
    <row r="67" ht="20.1" customHeight="1" spans="1:4">
      <c r="A67" s="114"/>
      <c r="B67" s="87"/>
      <c r="C67" s="87"/>
      <c r="D67" s="87"/>
    </row>
    <row r="68" ht="20.1" customHeight="1" spans="1:4">
      <c r="A68" s="114"/>
      <c r="B68" s="87"/>
      <c r="C68" s="87"/>
      <c r="D68" s="87"/>
    </row>
    <row r="69" ht="20.1" customHeight="1" spans="1:4">
      <c r="A69" s="114"/>
      <c r="B69" s="87"/>
      <c r="C69" s="87"/>
      <c r="D69" s="87"/>
    </row>
    <row r="70" ht="20.1" customHeight="1" spans="1:4">
      <c r="A70" s="114"/>
      <c r="B70" s="87"/>
      <c r="C70" s="87"/>
      <c r="D70" s="87"/>
    </row>
    <row r="71" ht="20.1" customHeight="1" spans="1:4">
      <c r="A71" s="114"/>
      <c r="B71" s="87"/>
      <c r="C71" s="87"/>
      <c r="D71" s="87"/>
    </row>
    <row r="72" ht="20.1" customHeight="1" spans="1:4">
      <c r="A72" s="114"/>
      <c r="B72" s="87"/>
      <c r="C72" s="87"/>
      <c r="D72" s="87"/>
    </row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</sheetData>
  <mergeCells count="4">
    <mergeCell ref="A1:F1"/>
    <mergeCell ref="A2:H2"/>
    <mergeCell ref="A3:B3"/>
    <mergeCell ref="A31:F31"/>
  </mergeCells>
  <printOptions horizontalCentered="1"/>
  <pageMargins left="0.236220472440945" right="0.236220472440945" top="0.511811023622047" bottom="0.47244094488189" header="0.31496062992126" footer="0.196850393700787"/>
  <pageSetup paperSize="9" scale="83" orientation="landscape" blackAndWhite="1" errors="blank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C17" sqref="C17"/>
    </sheetView>
  </sheetViews>
  <sheetFormatPr defaultColWidth="9" defaultRowHeight="20.1" customHeight="1"/>
  <cols>
    <col min="1" max="1" width="37.875" style="86" customWidth="1"/>
    <col min="2" max="4" width="12.75" style="87" customWidth="1"/>
    <col min="5" max="5" width="32.5" style="88" customWidth="1"/>
    <col min="6" max="6" width="13.5" style="89" customWidth="1"/>
    <col min="7" max="8" width="13.5" style="24" customWidth="1"/>
    <col min="9" max="9" width="7.5" style="24" customWidth="1"/>
    <col min="10" max="10" width="10.5" style="24" customWidth="1"/>
    <col min="11" max="16384" width="9" style="24"/>
  </cols>
  <sheetData>
    <row r="1" customHeight="1" spans="1:6">
      <c r="A1" s="90" t="s">
        <v>138</v>
      </c>
      <c r="B1" s="90"/>
      <c r="C1" s="3"/>
      <c r="D1" s="3"/>
      <c r="E1" s="3"/>
      <c r="F1" s="3"/>
    </row>
    <row r="2" ht="29.25" customHeight="1" spans="1:8">
      <c r="A2" s="91" t="s">
        <v>139</v>
      </c>
      <c r="B2" s="91"/>
      <c r="C2" s="91"/>
      <c r="D2" s="91"/>
      <c r="E2" s="91"/>
      <c r="F2" s="91"/>
      <c r="G2" s="91"/>
      <c r="H2" s="91"/>
    </row>
    <row r="3" customHeight="1" spans="1:8">
      <c r="A3" s="92"/>
      <c r="B3" s="92"/>
      <c r="C3" s="92"/>
      <c r="D3" s="92"/>
      <c r="E3" s="92"/>
      <c r="F3" s="93"/>
      <c r="G3" s="94"/>
      <c r="H3" s="93" t="s">
        <v>140</v>
      </c>
    </row>
    <row r="4" ht="24" customHeight="1" spans="1:8">
      <c r="A4" s="95" t="s">
        <v>100</v>
      </c>
      <c r="B4" s="62" t="s">
        <v>4</v>
      </c>
      <c r="C4" s="96" t="s">
        <v>32</v>
      </c>
      <c r="D4" s="96" t="s">
        <v>33</v>
      </c>
      <c r="E4" s="95" t="s">
        <v>101</v>
      </c>
      <c r="F4" s="62" t="s">
        <v>4</v>
      </c>
      <c r="G4" s="62" t="s">
        <v>32</v>
      </c>
      <c r="H4" s="62" t="s">
        <v>33</v>
      </c>
    </row>
    <row r="5" ht="24" customHeight="1" spans="1:8">
      <c r="A5" s="97" t="s">
        <v>35</v>
      </c>
      <c r="B5" s="98">
        <f>B6+B16</f>
        <v>460520</v>
      </c>
      <c r="C5" s="98">
        <f t="shared" ref="C5:D5" si="0">C6+C16</f>
        <v>111387</v>
      </c>
      <c r="D5" s="98">
        <f t="shared" si="0"/>
        <v>571907</v>
      </c>
      <c r="E5" s="97" t="s">
        <v>35</v>
      </c>
      <c r="F5" s="98">
        <f>F6+F16</f>
        <v>460520</v>
      </c>
      <c r="G5" s="98">
        <f t="shared" ref="G5:H5" si="1">G6+G16</f>
        <v>111387</v>
      </c>
      <c r="H5" s="98">
        <f>F5+G5</f>
        <v>571907</v>
      </c>
    </row>
    <row r="6" ht="24" customHeight="1" spans="1:10">
      <c r="A6" s="82" t="s">
        <v>36</v>
      </c>
      <c r="B6" s="98">
        <f>SUM(B7:B14)</f>
        <v>2898</v>
      </c>
      <c r="C6" s="98">
        <f>C7</f>
        <v>3177</v>
      </c>
      <c r="D6" s="99">
        <f t="shared" ref="D6" si="2">SUM(D7:D14)</f>
        <v>6075</v>
      </c>
      <c r="E6" s="100" t="s">
        <v>37</v>
      </c>
      <c r="F6" s="101">
        <f>SUM(F7:F15)</f>
        <v>287098</v>
      </c>
      <c r="G6" s="99">
        <f t="shared" ref="G6:H6" si="3">SUM(G7:G15)</f>
        <v>79648</v>
      </c>
      <c r="H6" s="101">
        <f t="shared" si="3"/>
        <v>366746</v>
      </c>
      <c r="J6" s="111"/>
    </row>
    <row r="7" customHeight="1" spans="1:8">
      <c r="A7" s="67" t="s">
        <v>141</v>
      </c>
      <c r="B7" s="68">
        <v>2898</v>
      </c>
      <c r="C7" s="68">
        <v>3177</v>
      </c>
      <c r="D7" s="70">
        <f>B7+C7</f>
        <v>6075</v>
      </c>
      <c r="E7" s="67" t="s">
        <v>142</v>
      </c>
      <c r="F7" s="68"/>
      <c r="G7" s="68"/>
      <c r="H7" s="68"/>
    </row>
    <row r="8" customHeight="1" spans="1:8">
      <c r="A8" s="67"/>
      <c r="B8" s="68"/>
      <c r="C8" s="68"/>
      <c r="D8" s="68"/>
      <c r="E8" s="67" t="s">
        <v>143</v>
      </c>
      <c r="F8" s="68">
        <v>339</v>
      </c>
      <c r="G8" s="68"/>
      <c r="H8" s="68">
        <f t="shared" ref="H8:H20" si="4">F8+G8</f>
        <v>339</v>
      </c>
    </row>
    <row r="9" customHeight="1" spans="1:8">
      <c r="A9" s="67"/>
      <c r="B9" s="68"/>
      <c r="C9" s="68"/>
      <c r="D9" s="68"/>
      <c r="E9" s="67" t="s">
        <v>144</v>
      </c>
      <c r="F9" s="102">
        <v>192621</v>
      </c>
      <c r="G9" s="68">
        <v>31438</v>
      </c>
      <c r="H9" s="68">
        <f t="shared" si="4"/>
        <v>224059</v>
      </c>
    </row>
    <row r="10" customHeight="1" spans="1:8">
      <c r="A10" s="67"/>
      <c r="B10" s="68"/>
      <c r="C10" s="68"/>
      <c r="D10" s="68"/>
      <c r="E10" s="67" t="s">
        <v>145</v>
      </c>
      <c r="F10" s="68">
        <v>607</v>
      </c>
      <c r="G10" s="68"/>
      <c r="H10" s="68">
        <f t="shared" si="4"/>
        <v>607</v>
      </c>
    </row>
    <row r="11" customHeight="1" spans="1:8">
      <c r="A11" s="67"/>
      <c r="B11" s="68"/>
      <c r="C11" s="68"/>
      <c r="D11" s="68"/>
      <c r="E11" s="67" t="s">
        <v>146</v>
      </c>
      <c r="F11" s="68"/>
      <c r="G11" s="68"/>
      <c r="H11" s="68"/>
    </row>
    <row r="12" customHeight="1" spans="1:8">
      <c r="A12" s="67"/>
      <c r="B12" s="68"/>
      <c r="C12" s="68"/>
      <c r="D12" s="68"/>
      <c r="E12" s="67" t="s">
        <v>147</v>
      </c>
      <c r="F12" s="68">
        <v>65580</v>
      </c>
      <c r="G12" s="68">
        <v>48210</v>
      </c>
      <c r="H12" s="68">
        <f t="shared" si="4"/>
        <v>113790</v>
      </c>
    </row>
    <row r="13" customHeight="1" spans="1:8">
      <c r="A13" s="67"/>
      <c r="B13" s="68"/>
      <c r="C13" s="68"/>
      <c r="D13" s="68"/>
      <c r="E13" s="67" t="s">
        <v>148</v>
      </c>
      <c r="F13" s="68">
        <v>27715</v>
      </c>
      <c r="G13" s="68"/>
      <c r="H13" s="68">
        <f t="shared" si="4"/>
        <v>27715</v>
      </c>
    </row>
    <row r="14" customHeight="1" spans="1:8">
      <c r="A14" s="67"/>
      <c r="B14" s="68"/>
      <c r="C14" s="68"/>
      <c r="D14" s="68"/>
      <c r="E14" s="67" t="s">
        <v>149</v>
      </c>
      <c r="F14" s="103"/>
      <c r="G14" s="103"/>
      <c r="H14" s="68"/>
    </row>
    <row r="15" customHeight="1" spans="1:8">
      <c r="A15" s="67"/>
      <c r="B15" s="68"/>
      <c r="C15" s="68"/>
      <c r="D15" s="68"/>
      <c r="E15" s="67" t="s">
        <v>150</v>
      </c>
      <c r="F15" s="103">
        <v>236</v>
      </c>
      <c r="G15" s="103"/>
      <c r="H15" s="68">
        <f t="shared" si="4"/>
        <v>236</v>
      </c>
    </row>
    <row r="16" customHeight="1" spans="1:8">
      <c r="A16" s="82" t="s">
        <v>82</v>
      </c>
      <c r="B16" s="98">
        <f>SUM(B17:B18,B21)</f>
        <v>457622</v>
      </c>
      <c r="C16" s="98">
        <f>C17+C18+C21</f>
        <v>108210</v>
      </c>
      <c r="D16" s="98">
        <f>SUM(D17:D18,D21)</f>
        <v>565832</v>
      </c>
      <c r="E16" s="82" t="s">
        <v>83</v>
      </c>
      <c r="F16" s="98">
        <f>SUM(F17:F18,F20:F21)</f>
        <v>173422</v>
      </c>
      <c r="G16" s="98">
        <f t="shared" ref="G16:H16" si="5">SUM(G17:G18,G20:G21)</f>
        <v>31739</v>
      </c>
      <c r="H16" s="98">
        <f t="shared" si="4"/>
        <v>205161</v>
      </c>
    </row>
    <row r="17" customHeight="1" spans="1:8">
      <c r="A17" s="67" t="s">
        <v>151</v>
      </c>
      <c r="B17" s="104">
        <v>300000</v>
      </c>
      <c r="C17" s="76">
        <v>60000</v>
      </c>
      <c r="D17" s="76">
        <f>B17+C17</f>
        <v>360000</v>
      </c>
      <c r="E17" s="67" t="s">
        <v>152</v>
      </c>
      <c r="F17" s="76">
        <v>81422</v>
      </c>
      <c r="G17" s="76">
        <v>31739</v>
      </c>
      <c r="H17" s="76">
        <f t="shared" si="4"/>
        <v>113161</v>
      </c>
    </row>
    <row r="18" customHeight="1" spans="1:8">
      <c r="A18" s="105" t="s">
        <v>153</v>
      </c>
      <c r="B18" s="76">
        <f>B19+B20</f>
        <v>70790</v>
      </c>
      <c r="C18" s="76">
        <f>C19+C20</f>
        <v>48210</v>
      </c>
      <c r="D18" s="76">
        <f>B18+C18</f>
        <v>119000</v>
      </c>
      <c r="E18" s="106" t="s">
        <v>154</v>
      </c>
      <c r="F18" s="107">
        <f>F19</f>
        <v>89000</v>
      </c>
      <c r="G18" s="76"/>
      <c r="H18" s="76">
        <f t="shared" si="4"/>
        <v>89000</v>
      </c>
    </row>
    <row r="19" customHeight="1" spans="1:8">
      <c r="A19" s="108" t="s">
        <v>155</v>
      </c>
      <c r="B19" s="107">
        <v>61790</v>
      </c>
      <c r="C19" s="107">
        <v>48210</v>
      </c>
      <c r="D19" s="76">
        <f>B19+C19</f>
        <v>110000</v>
      </c>
      <c r="E19" s="108" t="s">
        <v>156</v>
      </c>
      <c r="F19" s="107">
        <v>89000</v>
      </c>
      <c r="G19" s="76"/>
      <c r="H19" s="76">
        <f t="shared" si="4"/>
        <v>89000</v>
      </c>
    </row>
    <row r="20" customHeight="1" spans="1:8">
      <c r="A20" s="108" t="s">
        <v>157</v>
      </c>
      <c r="B20" s="109">
        <v>9000</v>
      </c>
      <c r="C20" s="110"/>
      <c r="D20" s="76">
        <f>B20+C20</f>
        <v>9000</v>
      </c>
      <c r="E20" s="108" t="s">
        <v>158</v>
      </c>
      <c r="F20" s="107">
        <v>3000</v>
      </c>
      <c r="G20" s="76"/>
      <c r="H20" s="76">
        <f t="shared" si="4"/>
        <v>3000</v>
      </c>
    </row>
    <row r="21" customHeight="1" spans="1:8">
      <c r="A21" s="108" t="s">
        <v>159</v>
      </c>
      <c r="B21" s="109">
        <v>86832</v>
      </c>
      <c r="C21" s="107"/>
      <c r="D21" s="76">
        <f>B21+C21</f>
        <v>86832</v>
      </c>
      <c r="E21" s="108" t="s">
        <v>160</v>
      </c>
      <c r="F21" s="107"/>
      <c r="G21" s="107"/>
      <c r="H21" s="107"/>
    </row>
  </sheetData>
  <mergeCells count="4">
    <mergeCell ref="A1:B1"/>
    <mergeCell ref="E1:F1"/>
    <mergeCell ref="A2:H2"/>
    <mergeCell ref="A3:E3"/>
  </mergeCells>
  <printOptions horizontalCentered="1"/>
  <pageMargins left="0.236220472440945" right="0.236220472440945" top="0.511811023622047" bottom="0.31496062992126" header="0.31496062992126" footer="0.31496062992126"/>
  <pageSetup paperSize="9" scale="85" orientation="landscape" blackAndWhite="1" errors="blank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Zeros="0" workbookViewId="0">
      <selection activeCell="G15" sqref="G15"/>
    </sheetView>
  </sheetViews>
  <sheetFormatPr defaultColWidth="12.75" defaultRowHeight="13.5"/>
  <cols>
    <col min="1" max="1" width="22" style="48" customWidth="1"/>
    <col min="2" max="3" width="11.875" style="49" customWidth="1"/>
    <col min="4" max="4" width="13.5" style="49" customWidth="1"/>
    <col min="5" max="5" width="35.5" style="50" customWidth="1"/>
    <col min="6" max="6" width="10.75" style="51" customWidth="1"/>
    <col min="7" max="7" width="11.875" style="48" customWidth="1"/>
    <col min="8" max="8" width="13.5" style="48" customWidth="1"/>
    <col min="9" max="252" width="9" style="48" customWidth="1"/>
    <col min="253" max="253" width="29.625" style="48" customWidth="1"/>
    <col min="254" max="254" width="12.75" style="48"/>
    <col min="255" max="255" width="29.75" style="48" customWidth="1"/>
    <col min="256" max="256" width="17" style="48" customWidth="1"/>
    <col min="257" max="257" width="37" style="48" customWidth="1"/>
    <col min="258" max="258" width="17.375" style="48" customWidth="1"/>
    <col min="259" max="508" width="9" style="48" customWidth="1"/>
    <col min="509" max="509" width="29.625" style="48" customWidth="1"/>
    <col min="510" max="510" width="12.75" style="48"/>
    <col min="511" max="511" width="29.75" style="48" customWidth="1"/>
    <col min="512" max="512" width="17" style="48" customWidth="1"/>
    <col min="513" max="513" width="37" style="48" customWidth="1"/>
    <col min="514" max="514" width="17.375" style="48" customWidth="1"/>
    <col min="515" max="764" width="9" style="48" customWidth="1"/>
    <col min="765" max="765" width="29.625" style="48" customWidth="1"/>
    <col min="766" max="766" width="12.75" style="48"/>
    <col min="767" max="767" width="29.75" style="48" customWidth="1"/>
    <col min="768" max="768" width="17" style="48" customWidth="1"/>
    <col min="769" max="769" width="37" style="48" customWidth="1"/>
    <col min="770" max="770" width="17.375" style="48" customWidth="1"/>
    <col min="771" max="1020" width="9" style="48" customWidth="1"/>
    <col min="1021" max="1021" width="29.625" style="48" customWidth="1"/>
    <col min="1022" max="1022" width="12.75" style="48"/>
    <col min="1023" max="1023" width="29.75" style="48" customWidth="1"/>
    <col min="1024" max="1024" width="17" style="48" customWidth="1"/>
    <col min="1025" max="1025" width="37" style="48" customWidth="1"/>
    <col min="1026" max="1026" width="17.375" style="48" customWidth="1"/>
    <col min="1027" max="1276" width="9" style="48" customWidth="1"/>
    <col min="1277" max="1277" width="29.625" style="48" customWidth="1"/>
    <col min="1278" max="1278" width="12.75" style="48"/>
    <col min="1279" max="1279" width="29.75" style="48" customWidth="1"/>
    <col min="1280" max="1280" width="17" style="48" customWidth="1"/>
    <col min="1281" max="1281" width="37" style="48" customWidth="1"/>
    <col min="1282" max="1282" width="17.375" style="48" customWidth="1"/>
    <col min="1283" max="1532" width="9" style="48" customWidth="1"/>
    <col min="1533" max="1533" width="29.625" style="48" customWidth="1"/>
    <col min="1534" max="1534" width="12.75" style="48"/>
    <col min="1535" max="1535" width="29.75" style="48" customWidth="1"/>
    <col min="1536" max="1536" width="17" style="48" customWidth="1"/>
    <col min="1537" max="1537" width="37" style="48" customWidth="1"/>
    <col min="1538" max="1538" width="17.375" style="48" customWidth="1"/>
    <col min="1539" max="1788" width="9" style="48" customWidth="1"/>
    <col min="1789" max="1789" width="29.625" style="48" customWidth="1"/>
    <col min="1790" max="1790" width="12.75" style="48"/>
    <col min="1791" max="1791" width="29.75" style="48" customWidth="1"/>
    <col min="1792" max="1792" width="17" style="48" customWidth="1"/>
    <col min="1793" max="1793" width="37" style="48" customWidth="1"/>
    <col min="1794" max="1794" width="17.375" style="48" customWidth="1"/>
    <col min="1795" max="2044" width="9" style="48" customWidth="1"/>
    <col min="2045" max="2045" width="29.625" style="48" customWidth="1"/>
    <col min="2046" max="2046" width="12.75" style="48"/>
    <col min="2047" max="2047" width="29.75" style="48" customWidth="1"/>
    <col min="2048" max="2048" width="17" style="48" customWidth="1"/>
    <col min="2049" max="2049" width="37" style="48" customWidth="1"/>
    <col min="2050" max="2050" width="17.375" style="48" customWidth="1"/>
    <col min="2051" max="2300" width="9" style="48" customWidth="1"/>
    <col min="2301" max="2301" width="29.625" style="48" customWidth="1"/>
    <col min="2302" max="2302" width="12.75" style="48"/>
    <col min="2303" max="2303" width="29.75" style="48" customWidth="1"/>
    <col min="2304" max="2304" width="17" style="48" customWidth="1"/>
    <col min="2305" max="2305" width="37" style="48" customWidth="1"/>
    <col min="2306" max="2306" width="17.375" style="48" customWidth="1"/>
    <col min="2307" max="2556" width="9" style="48" customWidth="1"/>
    <col min="2557" max="2557" width="29.625" style="48" customWidth="1"/>
    <col min="2558" max="2558" width="12.75" style="48"/>
    <col min="2559" max="2559" width="29.75" style="48" customWidth="1"/>
    <col min="2560" max="2560" width="17" style="48" customWidth="1"/>
    <col min="2561" max="2561" width="37" style="48" customWidth="1"/>
    <col min="2562" max="2562" width="17.375" style="48" customWidth="1"/>
    <col min="2563" max="2812" width="9" style="48" customWidth="1"/>
    <col min="2813" max="2813" width="29.625" style="48" customWidth="1"/>
    <col min="2814" max="2814" width="12.75" style="48"/>
    <col min="2815" max="2815" width="29.75" style="48" customWidth="1"/>
    <col min="2816" max="2816" width="17" style="48" customWidth="1"/>
    <col min="2817" max="2817" width="37" style="48" customWidth="1"/>
    <col min="2818" max="2818" width="17.375" style="48" customWidth="1"/>
    <col min="2819" max="3068" width="9" style="48" customWidth="1"/>
    <col min="3069" max="3069" width="29.625" style="48" customWidth="1"/>
    <col min="3070" max="3070" width="12.75" style="48"/>
    <col min="3071" max="3071" width="29.75" style="48" customWidth="1"/>
    <col min="3072" max="3072" width="17" style="48" customWidth="1"/>
    <col min="3073" max="3073" width="37" style="48" customWidth="1"/>
    <col min="3074" max="3074" width="17.375" style="48" customWidth="1"/>
    <col min="3075" max="3324" width="9" style="48" customWidth="1"/>
    <col min="3325" max="3325" width="29.625" style="48" customWidth="1"/>
    <col min="3326" max="3326" width="12.75" style="48"/>
    <col min="3327" max="3327" width="29.75" style="48" customWidth="1"/>
    <col min="3328" max="3328" width="17" style="48" customWidth="1"/>
    <col min="3329" max="3329" width="37" style="48" customWidth="1"/>
    <col min="3330" max="3330" width="17.375" style="48" customWidth="1"/>
    <col min="3331" max="3580" width="9" style="48" customWidth="1"/>
    <col min="3581" max="3581" width="29.625" style="48" customWidth="1"/>
    <col min="3582" max="3582" width="12.75" style="48"/>
    <col min="3583" max="3583" width="29.75" style="48" customWidth="1"/>
    <col min="3584" max="3584" width="17" style="48" customWidth="1"/>
    <col min="3585" max="3585" width="37" style="48" customWidth="1"/>
    <col min="3586" max="3586" width="17.375" style="48" customWidth="1"/>
    <col min="3587" max="3836" width="9" style="48" customWidth="1"/>
    <col min="3837" max="3837" width="29.625" style="48" customWidth="1"/>
    <col min="3838" max="3838" width="12.75" style="48"/>
    <col min="3839" max="3839" width="29.75" style="48" customWidth="1"/>
    <col min="3840" max="3840" width="17" style="48" customWidth="1"/>
    <col min="3841" max="3841" width="37" style="48" customWidth="1"/>
    <col min="3842" max="3842" width="17.375" style="48" customWidth="1"/>
    <col min="3843" max="4092" width="9" style="48" customWidth="1"/>
    <col min="4093" max="4093" width="29.625" style="48" customWidth="1"/>
    <col min="4094" max="4094" width="12.75" style="48"/>
    <col min="4095" max="4095" width="29.75" style="48" customWidth="1"/>
    <col min="4096" max="4096" width="17" style="48" customWidth="1"/>
    <col min="4097" max="4097" width="37" style="48" customWidth="1"/>
    <col min="4098" max="4098" width="17.375" style="48" customWidth="1"/>
    <col min="4099" max="4348" width="9" style="48" customWidth="1"/>
    <col min="4349" max="4349" width="29.625" style="48" customWidth="1"/>
    <col min="4350" max="4350" width="12.75" style="48"/>
    <col min="4351" max="4351" width="29.75" style="48" customWidth="1"/>
    <col min="4352" max="4352" width="17" style="48" customWidth="1"/>
    <col min="4353" max="4353" width="37" style="48" customWidth="1"/>
    <col min="4354" max="4354" width="17.375" style="48" customWidth="1"/>
    <col min="4355" max="4604" width="9" style="48" customWidth="1"/>
    <col min="4605" max="4605" width="29.625" style="48" customWidth="1"/>
    <col min="4606" max="4606" width="12.75" style="48"/>
    <col min="4607" max="4607" width="29.75" style="48" customWidth="1"/>
    <col min="4608" max="4608" width="17" style="48" customWidth="1"/>
    <col min="4609" max="4609" width="37" style="48" customWidth="1"/>
    <col min="4610" max="4610" width="17.375" style="48" customWidth="1"/>
    <col min="4611" max="4860" width="9" style="48" customWidth="1"/>
    <col min="4861" max="4861" width="29.625" style="48" customWidth="1"/>
    <col min="4862" max="4862" width="12.75" style="48"/>
    <col min="4863" max="4863" width="29.75" style="48" customWidth="1"/>
    <col min="4864" max="4864" width="17" style="48" customWidth="1"/>
    <col min="4865" max="4865" width="37" style="48" customWidth="1"/>
    <col min="4866" max="4866" width="17.375" style="48" customWidth="1"/>
    <col min="4867" max="5116" width="9" style="48" customWidth="1"/>
    <col min="5117" max="5117" width="29.625" style="48" customWidth="1"/>
    <col min="5118" max="5118" width="12.75" style="48"/>
    <col min="5119" max="5119" width="29.75" style="48" customWidth="1"/>
    <col min="5120" max="5120" width="17" style="48" customWidth="1"/>
    <col min="5121" max="5121" width="37" style="48" customWidth="1"/>
    <col min="5122" max="5122" width="17.375" style="48" customWidth="1"/>
    <col min="5123" max="5372" width="9" style="48" customWidth="1"/>
    <col min="5373" max="5373" width="29.625" style="48" customWidth="1"/>
    <col min="5374" max="5374" width="12.75" style="48"/>
    <col min="5375" max="5375" width="29.75" style="48" customWidth="1"/>
    <col min="5376" max="5376" width="17" style="48" customWidth="1"/>
    <col min="5377" max="5377" width="37" style="48" customWidth="1"/>
    <col min="5378" max="5378" width="17.375" style="48" customWidth="1"/>
    <col min="5379" max="5628" width="9" style="48" customWidth="1"/>
    <col min="5629" max="5629" width="29.625" style="48" customWidth="1"/>
    <col min="5630" max="5630" width="12.75" style="48"/>
    <col min="5631" max="5631" width="29.75" style="48" customWidth="1"/>
    <col min="5632" max="5632" width="17" style="48" customWidth="1"/>
    <col min="5633" max="5633" width="37" style="48" customWidth="1"/>
    <col min="5634" max="5634" width="17.375" style="48" customWidth="1"/>
    <col min="5635" max="5884" width="9" style="48" customWidth="1"/>
    <col min="5885" max="5885" width="29.625" style="48" customWidth="1"/>
    <col min="5886" max="5886" width="12.75" style="48"/>
    <col min="5887" max="5887" width="29.75" style="48" customWidth="1"/>
    <col min="5888" max="5888" width="17" style="48" customWidth="1"/>
    <col min="5889" max="5889" width="37" style="48" customWidth="1"/>
    <col min="5890" max="5890" width="17.375" style="48" customWidth="1"/>
    <col min="5891" max="6140" width="9" style="48" customWidth="1"/>
    <col min="6141" max="6141" width="29.625" style="48" customWidth="1"/>
    <col min="6142" max="6142" width="12.75" style="48"/>
    <col min="6143" max="6143" width="29.75" style="48" customWidth="1"/>
    <col min="6144" max="6144" width="17" style="48" customWidth="1"/>
    <col min="6145" max="6145" width="37" style="48" customWidth="1"/>
    <col min="6146" max="6146" width="17.375" style="48" customWidth="1"/>
    <col min="6147" max="6396" width="9" style="48" customWidth="1"/>
    <col min="6397" max="6397" width="29.625" style="48" customWidth="1"/>
    <col min="6398" max="6398" width="12.75" style="48"/>
    <col min="6399" max="6399" width="29.75" style="48" customWidth="1"/>
    <col min="6400" max="6400" width="17" style="48" customWidth="1"/>
    <col min="6401" max="6401" width="37" style="48" customWidth="1"/>
    <col min="6402" max="6402" width="17.375" style="48" customWidth="1"/>
    <col min="6403" max="6652" width="9" style="48" customWidth="1"/>
    <col min="6653" max="6653" width="29.625" style="48" customWidth="1"/>
    <col min="6654" max="6654" width="12.75" style="48"/>
    <col min="6655" max="6655" width="29.75" style="48" customWidth="1"/>
    <col min="6656" max="6656" width="17" style="48" customWidth="1"/>
    <col min="6657" max="6657" width="37" style="48" customWidth="1"/>
    <col min="6658" max="6658" width="17.375" style="48" customWidth="1"/>
    <col min="6659" max="6908" width="9" style="48" customWidth="1"/>
    <col min="6909" max="6909" width="29.625" style="48" customWidth="1"/>
    <col min="6910" max="6910" width="12.75" style="48"/>
    <col min="6911" max="6911" width="29.75" style="48" customWidth="1"/>
    <col min="6912" max="6912" width="17" style="48" customWidth="1"/>
    <col min="6913" max="6913" width="37" style="48" customWidth="1"/>
    <col min="6914" max="6914" width="17.375" style="48" customWidth="1"/>
    <col min="6915" max="7164" width="9" style="48" customWidth="1"/>
    <col min="7165" max="7165" width="29.625" style="48" customWidth="1"/>
    <col min="7166" max="7166" width="12.75" style="48"/>
    <col min="7167" max="7167" width="29.75" style="48" customWidth="1"/>
    <col min="7168" max="7168" width="17" style="48" customWidth="1"/>
    <col min="7169" max="7169" width="37" style="48" customWidth="1"/>
    <col min="7170" max="7170" width="17.375" style="48" customWidth="1"/>
    <col min="7171" max="7420" width="9" style="48" customWidth="1"/>
    <col min="7421" max="7421" width="29.625" style="48" customWidth="1"/>
    <col min="7422" max="7422" width="12.75" style="48"/>
    <col min="7423" max="7423" width="29.75" style="48" customWidth="1"/>
    <col min="7424" max="7424" width="17" style="48" customWidth="1"/>
    <col min="7425" max="7425" width="37" style="48" customWidth="1"/>
    <col min="7426" max="7426" width="17.375" style="48" customWidth="1"/>
    <col min="7427" max="7676" width="9" style="48" customWidth="1"/>
    <col min="7677" max="7677" width="29.625" style="48" customWidth="1"/>
    <col min="7678" max="7678" width="12.75" style="48"/>
    <col min="7679" max="7679" width="29.75" style="48" customWidth="1"/>
    <col min="7680" max="7680" width="17" style="48" customWidth="1"/>
    <col min="7681" max="7681" width="37" style="48" customWidth="1"/>
    <col min="7682" max="7682" width="17.375" style="48" customWidth="1"/>
    <col min="7683" max="7932" width="9" style="48" customWidth="1"/>
    <col min="7933" max="7933" width="29.625" style="48" customWidth="1"/>
    <col min="7934" max="7934" width="12.75" style="48"/>
    <col min="7935" max="7935" width="29.75" style="48" customWidth="1"/>
    <col min="7936" max="7936" width="17" style="48" customWidth="1"/>
    <col min="7937" max="7937" width="37" style="48" customWidth="1"/>
    <col min="7938" max="7938" width="17.375" style="48" customWidth="1"/>
    <col min="7939" max="8188" width="9" style="48" customWidth="1"/>
    <col min="8189" max="8189" width="29.625" style="48" customWidth="1"/>
    <col min="8190" max="8190" width="12.75" style="48"/>
    <col min="8191" max="8191" width="29.75" style="48" customWidth="1"/>
    <col min="8192" max="8192" width="17" style="48" customWidth="1"/>
    <col min="8193" max="8193" width="37" style="48" customWidth="1"/>
    <col min="8194" max="8194" width="17.375" style="48" customWidth="1"/>
    <col min="8195" max="8444" width="9" style="48" customWidth="1"/>
    <col min="8445" max="8445" width="29.625" style="48" customWidth="1"/>
    <col min="8446" max="8446" width="12.75" style="48"/>
    <col min="8447" max="8447" width="29.75" style="48" customWidth="1"/>
    <col min="8448" max="8448" width="17" style="48" customWidth="1"/>
    <col min="8449" max="8449" width="37" style="48" customWidth="1"/>
    <col min="8450" max="8450" width="17.375" style="48" customWidth="1"/>
    <col min="8451" max="8700" width="9" style="48" customWidth="1"/>
    <col min="8701" max="8701" width="29.625" style="48" customWidth="1"/>
    <col min="8702" max="8702" width="12.75" style="48"/>
    <col min="8703" max="8703" width="29.75" style="48" customWidth="1"/>
    <col min="8704" max="8704" width="17" style="48" customWidth="1"/>
    <col min="8705" max="8705" width="37" style="48" customWidth="1"/>
    <col min="8706" max="8706" width="17.375" style="48" customWidth="1"/>
    <col min="8707" max="8956" width="9" style="48" customWidth="1"/>
    <col min="8957" max="8957" width="29.625" style="48" customWidth="1"/>
    <col min="8958" max="8958" width="12.75" style="48"/>
    <col min="8959" max="8959" width="29.75" style="48" customWidth="1"/>
    <col min="8960" max="8960" width="17" style="48" customWidth="1"/>
    <col min="8961" max="8961" width="37" style="48" customWidth="1"/>
    <col min="8962" max="8962" width="17.375" style="48" customWidth="1"/>
    <col min="8963" max="9212" width="9" style="48" customWidth="1"/>
    <col min="9213" max="9213" width="29.625" style="48" customWidth="1"/>
    <col min="9214" max="9214" width="12.75" style="48"/>
    <col min="9215" max="9215" width="29.75" style="48" customWidth="1"/>
    <col min="9216" max="9216" width="17" style="48" customWidth="1"/>
    <col min="9217" max="9217" width="37" style="48" customWidth="1"/>
    <col min="9218" max="9218" width="17.375" style="48" customWidth="1"/>
    <col min="9219" max="9468" width="9" style="48" customWidth="1"/>
    <col min="9469" max="9469" width="29.625" style="48" customWidth="1"/>
    <col min="9470" max="9470" width="12.75" style="48"/>
    <col min="9471" max="9471" width="29.75" style="48" customWidth="1"/>
    <col min="9472" max="9472" width="17" style="48" customWidth="1"/>
    <col min="9473" max="9473" width="37" style="48" customWidth="1"/>
    <col min="9474" max="9474" width="17.375" style="48" customWidth="1"/>
    <col min="9475" max="9724" width="9" style="48" customWidth="1"/>
    <col min="9725" max="9725" width="29.625" style="48" customWidth="1"/>
    <col min="9726" max="9726" width="12.75" style="48"/>
    <col min="9727" max="9727" width="29.75" style="48" customWidth="1"/>
    <col min="9728" max="9728" width="17" style="48" customWidth="1"/>
    <col min="9729" max="9729" width="37" style="48" customWidth="1"/>
    <col min="9730" max="9730" width="17.375" style="48" customWidth="1"/>
    <col min="9731" max="9980" width="9" style="48" customWidth="1"/>
    <col min="9981" max="9981" width="29.625" style="48" customWidth="1"/>
    <col min="9982" max="9982" width="12.75" style="48"/>
    <col min="9983" max="9983" width="29.75" style="48" customWidth="1"/>
    <col min="9984" max="9984" width="17" style="48" customWidth="1"/>
    <col min="9985" max="9985" width="37" style="48" customWidth="1"/>
    <col min="9986" max="9986" width="17.375" style="48" customWidth="1"/>
    <col min="9987" max="10236" width="9" style="48" customWidth="1"/>
    <col min="10237" max="10237" width="29.625" style="48" customWidth="1"/>
    <col min="10238" max="10238" width="12.75" style="48"/>
    <col min="10239" max="10239" width="29.75" style="48" customWidth="1"/>
    <col min="10240" max="10240" width="17" style="48" customWidth="1"/>
    <col min="10241" max="10241" width="37" style="48" customWidth="1"/>
    <col min="10242" max="10242" width="17.375" style="48" customWidth="1"/>
    <col min="10243" max="10492" width="9" style="48" customWidth="1"/>
    <col min="10493" max="10493" width="29.625" style="48" customWidth="1"/>
    <col min="10494" max="10494" width="12.75" style="48"/>
    <col min="10495" max="10495" width="29.75" style="48" customWidth="1"/>
    <col min="10496" max="10496" width="17" style="48" customWidth="1"/>
    <col min="10497" max="10497" width="37" style="48" customWidth="1"/>
    <col min="10498" max="10498" width="17.375" style="48" customWidth="1"/>
    <col min="10499" max="10748" width="9" style="48" customWidth="1"/>
    <col min="10749" max="10749" width="29.625" style="48" customWidth="1"/>
    <col min="10750" max="10750" width="12.75" style="48"/>
    <col min="10751" max="10751" width="29.75" style="48" customWidth="1"/>
    <col min="10752" max="10752" width="17" style="48" customWidth="1"/>
    <col min="10753" max="10753" width="37" style="48" customWidth="1"/>
    <col min="10754" max="10754" width="17.375" style="48" customWidth="1"/>
    <col min="10755" max="11004" width="9" style="48" customWidth="1"/>
    <col min="11005" max="11005" width="29.625" style="48" customWidth="1"/>
    <col min="11006" max="11006" width="12.75" style="48"/>
    <col min="11007" max="11007" width="29.75" style="48" customWidth="1"/>
    <col min="11008" max="11008" width="17" style="48" customWidth="1"/>
    <col min="11009" max="11009" width="37" style="48" customWidth="1"/>
    <col min="11010" max="11010" width="17.375" style="48" customWidth="1"/>
    <col min="11011" max="11260" width="9" style="48" customWidth="1"/>
    <col min="11261" max="11261" width="29.625" style="48" customWidth="1"/>
    <col min="11262" max="11262" width="12.75" style="48"/>
    <col min="11263" max="11263" width="29.75" style="48" customWidth="1"/>
    <col min="11264" max="11264" width="17" style="48" customWidth="1"/>
    <col min="11265" max="11265" width="37" style="48" customWidth="1"/>
    <col min="11266" max="11266" width="17.375" style="48" customWidth="1"/>
    <col min="11267" max="11516" width="9" style="48" customWidth="1"/>
    <col min="11517" max="11517" width="29.625" style="48" customWidth="1"/>
    <col min="11518" max="11518" width="12.75" style="48"/>
    <col min="11519" max="11519" width="29.75" style="48" customWidth="1"/>
    <col min="11520" max="11520" width="17" style="48" customWidth="1"/>
    <col min="11521" max="11521" width="37" style="48" customWidth="1"/>
    <col min="11522" max="11522" width="17.375" style="48" customWidth="1"/>
    <col min="11523" max="11772" width="9" style="48" customWidth="1"/>
    <col min="11773" max="11773" width="29.625" style="48" customWidth="1"/>
    <col min="11774" max="11774" width="12.75" style="48"/>
    <col min="11775" max="11775" width="29.75" style="48" customWidth="1"/>
    <col min="11776" max="11776" width="17" style="48" customWidth="1"/>
    <col min="11777" max="11777" width="37" style="48" customWidth="1"/>
    <col min="11778" max="11778" width="17.375" style="48" customWidth="1"/>
    <col min="11779" max="12028" width="9" style="48" customWidth="1"/>
    <col min="12029" max="12029" width="29.625" style="48" customWidth="1"/>
    <col min="12030" max="12030" width="12.75" style="48"/>
    <col min="12031" max="12031" width="29.75" style="48" customWidth="1"/>
    <col min="12032" max="12032" width="17" style="48" customWidth="1"/>
    <col min="12033" max="12033" width="37" style="48" customWidth="1"/>
    <col min="12034" max="12034" width="17.375" style="48" customWidth="1"/>
    <col min="12035" max="12284" width="9" style="48" customWidth="1"/>
    <col min="12285" max="12285" width="29.625" style="48" customWidth="1"/>
    <col min="12286" max="12286" width="12.75" style="48"/>
    <col min="12287" max="12287" width="29.75" style="48" customWidth="1"/>
    <col min="12288" max="12288" width="17" style="48" customWidth="1"/>
    <col min="12289" max="12289" width="37" style="48" customWidth="1"/>
    <col min="12290" max="12290" width="17.375" style="48" customWidth="1"/>
    <col min="12291" max="12540" width="9" style="48" customWidth="1"/>
    <col min="12541" max="12541" width="29.625" style="48" customWidth="1"/>
    <col min="12542" max="12542" width="12.75" style="48"/>
    <col min="12543" max="12543" width="29.75" style="48" customWidth="1"/>
    <col min="12544" max="12544" width="17" style="48" customWidth="1"/>
    <col min="12545" max="12545" width="37" style="48" customWidth="1"/>
    <col min="12546" max="12546" width="17.375" style="48" customWidth="1"/>
    <col min="12547" max="12796" width="9" style="48" customWidth="1"/>
    <col min="12797" max="12797" width="29.625" style="48" customWidth="1"/>
    <col min="12798" max="12798" width="12.75" style="48"/>
    <col min="12799" max="12799" width="29.75" style="48" customWidth="1"/>
    <col min="12800" max="12800" width="17" style="48" customWidth="1"/>
    <col min="12801" max="12801" width="37" style="48" customWidth="1"/>
    <col min="12802" max="12802" width="17.375" style="48" customWidth="1"/>
    <col min="12803" max="13052" width="9" style="48" customWidth="1"/>
    <col min="13053" max="13053" width="29.625" style="48" customWidth="1"/>
    <col min="13054" max="13054" width="12.75" style="48"/>
    <col min="13055" max="13055" width="29.75" style="48" customWidth="1"/>
    <col min="13056" max="13056" width="17" style="48" customWidth="1"/>
    <col min="13057" max="13057" width="37" style="48" customWidth="1"/>
    <col min="13058" max="13058" width="17.375" style="48" customWidth="1"/>
    <col min="13059" max="13308" width="9" style="48" customWidth="1"/>
    <col min="13309" max="13309" width="29.625" style="48" customWidth="1"/>
    <col min="13310" max="13310" width="12.75" style="48"/>
    <col min="13311" max="13311" width="29.75" style="48" customWidth="1"/>
    <col min="13312" max="13312" width="17" style="48" customWidth="1"/>
    <col min="13313" max="13313" width="37" style="48" customWidth="1"/>
    <col min="13314" max="13314" width="17.375" style="48" customWidth="1"/>
    <col min="13315" max="13564" width="9" style="48" customWidth="1"/>
    <col min="13565" max="13565" width="29.625" style="48" customWidth="1"/>
    <col min="13566" max="13566" width="12.75" style="48"/>
    <col min="13567" max="13567" width="29.75" style="48" customWidth="1"/>
    <col min="13568" max="13568" width="17" style="48" customWidth="1"/>
    <col min="13569" max="13569" width="37" style="48" customWidth="1"/>
    <col min="13570" max="13570" width="17.375" style="48" customWidth="1"/>
    <col min="13571" max="13820" width="9" style="48" customWidth="1"/>
    <col min="13821" max="13821" width="29.625" style="48" customWidth="1"/>
    <col min="13822" max="13822" width="12.75" style="48"/>
    <col min="13823" max="13823" width="29.75" style="48" customWidth="1"/>
    <col min="13824" max="13824" width="17" style="48" customWidth="1"/>
    <col min="13825" max="13825" width="37" style="48" customWidth="1"/>
    <col min="13826" max="13826" width="17.375" style="48" customWidth="1"/>
    <col min="13827" max="14076" width="9" style="48" customWidth="1"/>
    <col min="14077" max="14077" width="29.625" style="48" customWidth="1"/>
    <col min="14078" max="14078" width="12.75" style="48"/>
    <col min="14079" max="14079" width="29.75" style="48" customWidth="1"/>
    <col min="14080" max="14080" width="17" style="48" customWidth="1"/>
    <col min="14081" max="14081" width="37" style="48" customWidth="1"/>
    <col min="14082" max="14082" width="17.375" style="48" customWidth="1"/>
    <col min="14083" max="14332" width="9" style="48" customWidth="1"/>
    <col min="14333" max="14333" width="29.625" style="48" customWidth="1"/>
    <col min="14334" max="14334" width="12.75" style="48"/>
    <col min="14335" max="14335" width="29.75" style="48" customWidth="1"/>
    <col min="14336" max="14336" width="17" style="48" customWidth="1"/>
    <col min="14337" max="14337" width="37" style="48" customWidth="1"/>
    <col min="14338" max="14338" width="17.375" style="48" customWidth="1"/>
    <col min="14339" max="14588" width="9" style="48" customWidth="1"/>
    <col min="14589" max="14589" width="29.625" style="48" customWidth="1"/>
    <col min="14590" max="14590" width="12.75" style="48"/>
    <col min="14591" max="14591" width="29.75" style="48" customWidth="1"/>
    <col min="14592" max="14592" width="17" style="48" customWidth="1"/>
    <col min="14593" max="14593" width="37" style="48" customWidth="1"/>
    <col min="14594" max="14594" width="17.375" style="48" customWidth="1"/>
    <col min="14595" max="14844" width="9" style="48" customWidth="1"/>
    <col min="14845" max="14845" width="29.625" style="48" customWidth="1"/>
    <col min="14846" max="14846" width="12.75" style="48"/>
    <col min="14847" max="14847" width="29.75" style="48" customWidth="1"/>
    <col min="14848" max="14848" width="17" style="48" customWidth="1"/>
    <col min="14849" max="14849" width="37" style="48" customWidth="1"/>
    <col min="14850" max="14850" width="17.375" style="48" customWidth="1"/>
    <col min="14851" max="15100" width="9" style="48" customWidth="1"/>
    <col min="15101" max="15101" width="29.625" style="48" customWidth="1"/>
    <col min="15102" max="15102" width="12.75" style="48"/>
    <col min="15103" max="15103" width="29.75" style="48" customWidth="1"/>
    <col min="15104" max="15104" width="17" style="48" customWidth="1"/>
    <col min="15105" max="15105" width="37" style="48" customWidth="1"/>
    <col min="15106" max="15106" width="17.375" style="48" customWidth="1"/>
    <col min="15107" max="15356" width="9" style="48" customWidth="1"/>
    <col min="15357" max="15357" width="29.625" style="48" customWidth="1"/>
    <col min="15358" max="15358" width="12.75" style="48"/>
    <col min="15359" max="15359" width="29.75" style="48" customWidth="1"/>
    <col min="15360" max="15360" width="17" style="48" customWidth="1"/>
    <col min="15361" max="15361" width="37" style="48" customWidth="1"/>
    <col min="15362" max="15362" width="17.375" style="48" customWidth="1"/>
    <col min="15363" max="15612" width="9" style="48" customWidth="1"/>
    <col min="15613" max="15613" width="29.625" style="48" customWidth="1"/>
    <col min="15614" max="15614" width="12.75" style="48"/>
    <col min="15615" max="15615" width="29.75" style="48" customWidth="1"/>
    <col min="15616" max="15616" width="17" style="48" customWidth="1"/>
    <col min="15617" max="15617" width="37" style="48" customWidth="1"/>
    <col min="15618" max="15618" width="17.375" style="48" customWidth="1"/>
    <col min="15619" max="15868" width="9" style="48" customWidth="1"/>
    <col min="15869" max="15869" width="29.625" style="48" customWidth="1"/>
    <col min="15870" max="15870" width="12.75" style="48"/>
    <col min="15871" max="15871" width="29.75" style="48" customWidth="1"/>
    <col min="15872" max="15872" width="17" style="48" customWidth="1"/>
    <col min="15873" max="15873" width="37" style="48" customWidth="1"/>
    <col min="15874" max="15874" width="17.375" style="48" customWidth="1"/>
    <col min="15875" max="16124" width="9" style="48" customWidth="1"/>
    <col min="16125" max="16125" width="29.625" style="48" customWidth="1"/>
    <col min="16126" max="16126" width="12.75" style="48"/>
    <col min="16127" max="16127" width="29.75" style="48" customWidth="1"/>
    <col min="16128" max="16128" width="17" style="48" customWidth="1"/>
    <col min="16129" max="16129" width="37" style="48" customWidth="1"/>
    <col min="16130" max="16130" width="17.375" style="48" customWidth="1"/>
    <col min="16131" max="16380" width="9" style="48" customWidth="1"/>
    <col min="16381" max="16381" width="29.625" style="48" customWidth="1"/>
    <col min="16382" max="16384" width="12.75" style="48"/>
  </cols>
  <sheetData>
    <row r="1" ht="18" spans="1:6">
      <c r="A1" s="52" t="s">
        <v>161</v>
      </c>
      <c r="B1" s="52"/>
      <c r="C1" s="52"/>
      <c r="D1" s="52"/>
      <c r="E1" s="53"/>
      <c r="F1" s="54"/>
    </row>
    <row r="2" s="47" customFormat="1" ht="28.5" spans="1:8">
      <c r="A2" s="55" t="s">
        <v>162</v>
      </c>
      <c r="B2" s="55"/>
      <c r="C2" s="55"/>
      <c r="D2" s="55"/>
      <c r="E2" s="55"/>
      <c r="F2" s="55"/>
      <c r="G2" s="55"/>
      <c r="H2" s="55"/>
    </row>
    <row r="3" s="4" customFormat="1" ht="15.75" spans="1:8">
      <c r="A3" s="56"/>
      <c r="B3" s="57"/>
      <c r="C3" s="57"/>
      <c r="D3" s="57"/>
      <c r="E3" s="58"/>
      <c r="F3" s="59"/>
      <c r="G3" s="59"/>
      <c r="H3" s="59" t="s">
        <v>99</v>
      </c>
    </row>
    <row r="4" s="4" customFormat="1" ht="24" customHeight="1" spans="1:8">
      <c r="A4" s="60" t="s">
        <v>100</v>
      </c>
      <c r="B4" s="61" t="s">
        <v>4</v>
      </c>
      <c r="C4" s="62" t="s">
        <v>32</v>
      </c>
      <c r="D4" s="62" t="s">
        <v>33</v>
      </c>
      <c r="E4" s="60" t="s">
        <v>101</v>
      </c>
      <c r="F4" s="61" t="s">
        <v>4</v>
      </c>
      <c r="G4" s="62" t="s">
        <v>32</v>
      </c>
      <c r="H4" s="62" t="s">
        <v>33</v>
      </c>
    </row>
    <row r="5" s="4" customFormat="1" ht="24" customHeight="1" spans="1:9">
      <c r="A5" s="63" t="s">
        <v>35</v>
      </c>
      <c r="B5" s="64">
        <f>SUM(B6,B18)</f>
        <v>37982</v>
      </c>
      <c r="C5" s="64">
        <f>SUM(C6,C18)</f>
        <v>396</v>
      </c>
      <c r="D5" s="64">
        <f>D6+D18</f>
        <v>38378</v>
      </c>
      <c r="E5" s="63" t="s">
        <v>35</v>
      </c>
      <c r="F5" s="64">
        <f>SUM(F6,F18)</f>
        <v>37982</v>
      </c>
      <c r="G5" s="64">
        <f>G6+G18</f>
        <v>396</v>
      </c>
      <c r="H5" s="64">
        <f>SUM(H6,H18)</f>
        <v>38378</v>
      </c>
      <c r="I5" s="85"/>
    </row>
    <row r="6" s="4" customFormat="1" ht="24" customHeight="1" spans="1:8">
      <c r="A6" s="65" t="s">
        <v>36</v>
      </c>
      <c r="B6" s="64">
        <f>B7+B8+B9+B10</f>
        <v>21500</v>
      </c>
      <c r="C6" s="64">
        <f>C7+C8+C9+C10</f>
        <v>396</v>
      </c>
      <c r="D6" s="64">
        <f>D7+D8+D9+D10</f>
        <v>21896</v>
      </c>
      <c r="E6" s="66" t="s">
        <v>37</v>
      </c>
      <c r="F6" s="64">
        <f>SUM(F7,F10,F13,F16)</f>
        <v>16982</v>
      </c>
      <c r="G6" s="64">
        <f>G7+G10+G13+G16</f>
        <v>-9604</v>
      </c>
      <c r="H6" s="64">
        <f>SUM(H7,H10,H13,H16)</f>
        <v>7378</v>
      </c>
    </row>
    <row r="7" s="4" customFormat="1" ht="20.1" customHeight="1" spans="1:8">
      <c r="A7" s="67" t="s">
        <v>163</v>
      </c>
      <c r="B7" s="68">
        <v>5000</v>
      </c>
      <c r="C7" s="69">
        <f>D7-B7</f>
        <v>5000</v>
      </c>
      <c r="D7" s="70">
        <v>10000</v>
      </c>
      <c r="E7" s="67" t="s">
        <v>164</v>
      </c>
      <c r="F7" s="68"/>
      <c r="G7" s="70">
        <f t="shared" ref="G7:H7" si="0">SUM(G8:G9)</f>
        <v>0</v>
      </c>
      <c r="H7" s="68"/>
    </row>
    <row r="8" s="4" customFormat="1" ht="20.1" customHeight="1" spans="1:8">
      <c r="A8" s="67" t="s">
        <v>165</v>
      </c>
      <c r="B8" s="64"/>
      <c r="C8" s="69">
        <f>D8-B8</f>
        <v>0</v>
      </c>
      <c r="D8" s="70"/>
      <c r="E8" s="71" t="s">
        <v>166</v>
      </c>
      <c r="F8" s="68"/>
      <c r="G8" s="72"/>
      <c r="H8" s="68"/>
    </row>
    <row r="9" s="4" customFormat="1" ht="20.1" customHeight="1" spans="1:8">
      <c r="A9" s="73" t="s">
        <v>167</v>
      </c>
      <c r="B9" s="64">
        <v>11000</v>
      </c>
      <c r="C9" s="69">
        <f>D9-B9</f>
        <v>896</v>
      </c>
      <c r="D9" s="70">
        <v>11896</v>
      </c>
      <c r="E9" s="71" t="s">
        <v>168</v>
      </c>
      <c r="F9" s="68"/>
      <c r="G9" s="74"/>
      <c r="H9" s="68"/>
    </row>
    <row r="10" s="4" customFormat="1" ht="20.1" customHeight="1" spans="1:8">
      <c r="A10" s="73" t="s">
        <v>169</v>
      </c>
      <c r="B10" s="64">
        <v>5500</v>
      </c>
      <c r="C10" s="69">
        <f>D10-B10</f>
        <v>-5500</v>
      </c>
      <c r="D10" s="64">
        <v>0</v>
      </c>
      <c r="E10" s="67" t="s">
        <v>170</v>
      </c>
      <c r="F10" s="68">
        <v>0</v>
      </c>
      <c r="G10" s="69">
        <v>7378</v>
      </c>
      <c r="H10" s="68">
        <f>F10+G10</f>
        <v>7378</v>
      </c>
    </row>
    <row r="11" s="4" customFormat="1" ht="20.1" customHeight="1" spans="1:8">
      <c r="A11" s="75"/>
      <c r="B11" s="76"/>
      <c r="C11" s="70"/>
      <c r="D11" s="76"/>
      <c r="E11" s="71" t="s">
        <v>171</v>
      </c>
      <c r="F11" s="68"/>
      <c r="G11" s="72"/>
      <c r="H11" s="68"/>
    </row>
    <row r="12" s="4" customFormat="1" ht="20.1" customHeight="1" spans="1:8">
      <c r="A12" s="77"/>
      <c r="B12" s="76"/>
      <c r="C12" s="70"/>
      <c r="D12" s="76"/>
      <c r="E12" s="71" t="s">
        <v>172</v>
      </c>
      <c r="F12" s="68"/>
      <c r="G12" s="74"/>
      <c r="H12" s="68"/>
    </row>
    <row r="13" s="4" customFormat="1" ht="20.1" customHeight="1" spans="1:8">
      <c r="A13" s="77"/>
      <c r="B13" s="76"/>
      <c r="C13" s="70"/>
      <c r="D13" s="76"/>
      <c r="E13" s="67" t="s">
        <v>173</v>
      </c>
      <c r="F13" s="68"/>
      <c r="G13" s="68"/>
      <c r="H13" s="68"/>
    </row>
    <row r="14" s="4" customFormat="1" ht="20.1" customHeight="1" spans="1:8">
      <c r="A14" s="78"/>
      <c r="B14" s="79"/>
      <c r="C14" s="70"/>
      <c r="D14" s="79"/>
      <c r="E14" s="71" t="s">
        <v>174</v>
      </c>
      <c r="F14" s="68"/>
      <c r="G14" s="80"/>
      <c r="H14" s="68"/>
    </row>
    <row r="15" s="4" customFormat="1" ht="20.1" customHeight="1" spans="1:8">
      <c r="A15" s="78"/>
      <c r="B15" s="79"/>
      <c r="C15" s="70"/>
      <c r="D15" s="79"/>
      <c r="E15" s="71" t="s">
        <v>175</v>
      </c>
      <c r="F15" s="68"/>
      <c r="G15" s="68"/>
      <c r="H15" s="68"/>
    </row>
    <row r="16" s="4" customFormat="1" ht="20.1" customHeight="1" spans="1:8">
      <c r="A16" s="81"/>
      <c r="B16" s="76"/>
      <c r="C16" s="70"/>
      <c r="D16" s="76"/>
      <c r="E16" s="67" t="s">
        <v>176</v>
      </c>
      <c r="F16" s="68">
        <v>16982</v>
      </c>
      <c r="G16" s="68">
        <f>G17</f>
        <v>-16982</v>
      </c>
      <c r="H16" s="68">
        <f>F16+G16</f>
        <v>0</v>
      </c>
    </row>
    <row r="17" s="4" customFormat="1" ht="20.1" customHeight="1" spans="1:8">
      <c r="A17" s="81"/>
      <c r="B17" s="76"/>
      <c r="C17" s="70"/>
      <c r="D17" s="76"/>
      <c r="E17" s="71" t="s">
        <v>177</v>
      </c>
      <c r="F17" s="68">
        <v>16982</v>
      </c>
      <c r="G17" s="68">
        <v>-16982</v>
      </c>
      <c r="H17" s="68">
        <f>F17+G17</f>
        <v>0</v>
      </c>
    </row>
    <row r="18" s="4" customFormat="1" ht="20.1" customHeight="1" spans="1:8">
      <c r="A18" s="82" t="s">
        <v>82</v>
      </c>
      <c r="B18" s="83">
        <f>SUM(B19:B20)</f>
        <v>16482</v>
      </c>
      <c r="C18" s="83"/>
      <c r="D18" s="83">
        <f>SUM(D19:D20)</f>
        <v>16482</v>
      </c>
      <c r="E18" s="82" t="s">
        <v>83</v>
      </c>
      <c r="F18" s="64">
        <f>F19</f>
        <v>21000</v>
      </c>
      <c r="G18" s="64">
        <f>G19</f>
        <v>10000</v>
      </c>
      <c r="H18" s="64">
        <f>H19</f>
        <v>31000</v>
      </c>
    </row>
    <row r="19" s="4" customFormat="1" ht="20.1" customHeight="1" spans="1:8">
      <c r="A19" s="67" t="s">
        <v>151</v>
      </c>
      <c r="B19" s="70">
        <v>0</v>
      </c>
      <c r="C19" s="70">
        <v>0</v>
      </c>
      <c r="D19" s="68"/>
      <c r="E19" s="67" t="s">
        <v>178</v>
      </c>
      <c r="F19" s="68">
        <v>21000</v>
      </c>
      <c r="G19" s="84">
        <v>10000</v>
      </c>
      <c r="H19" s="84">
        <f>F19+G19</f>
        <v>31000</v>
      </c>
    </row>
    <row r="20" s="4" customFormat="1" ht="20.1" customHeight="1" spans="1:8">
      <c r="A20" s="67" t="s">
        <v>179</v>
      </c>
      <c r="B20" s="68">
        <v>16482</v>
      </c>
      <c r="C20" s="70">
        <v>0</v>
      </c>
      <c r="D20" s="68">
        <f>B20+C20</f>
        <v>16482</v>
      </c>
      <c r="E20" s="67"/>
      <c r="F20" s="68"/>
      <c r="G20" s="74"/>
      <c r="H20" s="74"/>
    </row>
    <row r="21" ht="22.15" customHeight="1"/>
    <row r="22" ht="22.15" customHeight="1"/>
  </sheetData>
  <mergeCells count="2">
    <mergeCell ref="A1:B1"/>
    <mergeCell ref="A2:H2"/>
  </mergeCells>
  <printOptions horizontalCentered="1"/>
  <pageMargins left="0.236220472440945" right="0.236220472440945" top="0.511811023622047" bottom="0.31496062992126" header="0.31496062992126" footer="0.31496062992126"/>
  <pageSetup paperSize="9" scale="90" orientation="landscape" blackAndWhite="1" errors="blank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D16" sqref="D16"/>
    </sheetView>
  </sheetViews>
  <sheetFormatPr defaultColWidth="9" defaultRowHeight="13.5" outlineLevelCol="1"/>
  <cols>
    <col min="1" max="1" width="47.75" customWidth="1"/>
    <col min="2" max="2" width="21.875" customWidth="1"/>
  </cols>
  <sheetData>
    <row r="1" ht="21.75" customHeight="1" spans="1:2">
      <c r="A1" s="37" t="s">
        <v>180</v>
      </c>
      <c r="B1" s="38"/>
    </row>
    <row r="2" ht="28.7" customHeight="1" spans="1:2">
      <c r="A2" s="39" t="s">
        <v>181</v>
      </c>
      <c r="B2" s="40"/>
    </row>
    <row r="3" ht="20.25" customHeight="1" spans="1:2">
      <c r="A3" s="41" t="s">
        <v>182</v>
      </c>
      <c r="B3" s="41"/>
    </row>
    <row r="4" ht="19.9" customHeight="1" spans="1:2">
      <c r="A4" s="42" t="s">
        <v>183</v>
      </c>
      <c r="B4" s="42" t="s">
        <v>184</v>
      </c>
    </row>
    <row r="5" ht="19.9" customHeight="1" spans="1:2">
      <c r="A5" s="43" t="s">
        <v>185</v>
      </c>
      <c r="B5" s="44">
        <v>127.1</v>
      </c>
    </row>
    <row r="6" ht="19.9" customHeight="1" spans="1:2">
      <c r="A6" s="43" t="s">
        <v>186</v>
      </c>
      <c r="B6" s="45">
        <v>52.4</v>
      </c>
    </row>
    <row r="7" ht="19.9" customHeight="1" spans="1:2">
      <c r="A7" s="43" t="s">
        <v>187</v>
      </c>
      <c r="B7" s="45">
        <v>74.7</v>
      </c>
    </row>
    <row r="8" ht="19.9" customHeight="1" spans="1:2">
      <c r="A8" s="43" t="s">
        <v>188</v>
      </c>
      <c r="B8" s="44">
        <v>13</v>
      </c>
    </row>
    <row r="9" ht="19.9" customHeight="1" spans="1:2">
      <c r="A9" s="43" t="s">
        <v>186</v>
      </c>
      <c r="B9" s="45">
        <v>2</v>
      </c>
    </row>
    <row r="10" ht="19.9" customHeight="1" spans="1:2">
      <c r="A10" s="43" t="s">
        <v>187</v>
      </c>
      <c r="B10" s="45">
        <v>11</v>
      </c>
    </row>
    <row r="11" ht="19.9" customHeight="1" spans="1:2">
      <c r="A11" s="43" t="s">
        <v>189</v>
      </c>
      <c r="B11" s="45"/>
    </row>
    <row r="12" ht="19.9" customHeight="1" spans="1:2">
      <c r="A12" s="43" t="s">
        <v>186</v>
      </c>
      <c r="B12" s="45"/>
    </row>
    <row r="13" ht="19.9" customHeight="1" spans="1:2">
      <c r="A13" s="43" t="s">
        <v>187</v>
      </c>
      <c r="B13" s="45"/>
    </row>
    <row r="14" ht="19.9" customHeight="1" spans="1:2">
      <c r="A14" s="43" t="s">
        <v>190</v>
      </c>
      <c r="B14" s="44">
        <f t="shared" ref="B14:B16" si="0">B5+B8</f>
        <v>140.1</v>
      </c>
    </row>
    <row r="15" ht="19.9" customHeight="1" spans="1:2">
      <c r="A15" s="43" t="s">
        <v>186</v>
      </c>
      <c r="B15" s="45">
        <f t="shared" si="0"/>
        <v>54.4</v>
      </c>
    </row>
    <row r="16" ht="19.9" customHeight="1" spans="1:2">
      <c r="A16" s="43" t="s">
        <v>187</v>
      </c>
      <c r="B16" s="45">
        <f t="shared" si="0"/>
        <v>85.7</v>
      </c>
    </row>
    <row r="17" ht="49.5" customHeight="1" spans="1:2">
      <c r="A17" s="46" t="s">
        <v>191</v>
      </c>
      <c r="B17" s="46"/>
    </row>
  </sheetData>
  <mergeCells count="3">
    <mergeCell ref="A2:B2"/>
    <mergeCell ref="A3:B3"/>
    <mergeCell ref="A17:B17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F10" sqref="F10"/>
    </sheetView>
  </sheetViews>
  <sheetFormatPr defaultColWidth="9" defaultRowHeight="13.5" outlineLevelCol="2"/>
  <cols>
    <col min="1" max="1" width="9" style="25"/>
    <col min="2" max="2" width="53.5" customWidth="1"/>
    <col min="3" max="3" width="24.25" customWidth="1"/>
  </cols>
  <sheetData>
    <row r="1" s="24" customFormat="1" ht="20.1" customHeight="1" spans="1:3">
      <c r="A1" s="3" t="s">
        <v>192</v>
      </c>
      <c r="B1" s="3"/>
      <c r="C1" s="3"/>
    </row>
    <row r="2" customFormat="1" ht="28.5" spans="1:3">
      <c r="A2" s="26" t="s">
        <v>193</v>
      </c>
      <c r="B2" s="26"/>
      <c r="C2" s="26"/>
    </row>
    <row r="3" customFormat="1" ht="18" customHeight="1" spans="1:3">
      <c r="A3" s="25"/>
      <c r="C3" s="27" t="s">
        <v>2</v>
      </c>
    </row>
    <row r="4" customFormat="1" ht="25" customHeight="1" spans="1:3">
      <c r="A4" s="28" t="s">
        <v>194</v>
      </c>
      <c r="B4" s="28" t="s">
        <v>195</v>
      </c>
      <c r="C4" s="28" t="s">
        <v>196</v>
      </c>
    </row>
    <row r="5" customFormat="1" ht="25" customHeight="1" spans="1:3">
      <c r="A5" s="28"/>
      <c r="B5" s="29" t="s">
        <v>197</v>
      </c>
      <c r="C5" s="30">
        <f>C6+C10</f>
        <v>58210</v>
      </c>
    </row>
    <row r="6" customFormat="1" ht="25" customHeight="1" spans="1:3">
      <c r="A6" s="28"/>
      <c r="B6" s="29" t="s">
        <v>198</v>
      </c>
      <c r="C6" s="30">
        <f>SUM(C7:C9)</f>
        <v>10000</v>
      </c>
    </row>
    <row r="7" customFormat="1" ht="25" customHeight="1" spans="1:3">
      <c r="A7" s="31">
        <v>1</v>
      </c>
      <c r="B7" s="32" t="s">
        <v>199</v>
      </c>
      <c r="C7" s="33">
        <v>5500</v>
      </c>
    </row>
    <row r="8" customFormat="1" ht="25" customHeight="1" spans="1:3">
      <c r="A8" s="31">
        <v>2</v>
      </c>
      <c r="B8" s="34" t="s">
        <v>200</v>
      </c>
      <c r="C8" s="33">
        <v>2500</v>
      </c>
    </row>
    <row r="9" customFormat="1" ht="25" customHeight="1" spans="1:3">
      <c r="A9" s="31">
        <v>3</v>
      </c>
      <c r="B9" s="34" t="s">
        <v>201</v>
      </c>
      <c r="C9" s="33">
        <v>2000</v>
      </c>
    </row>
    <row r="10" customFormat="1" ht="25" customHeight="1" spans="1:3">
      <c r="A10" s="31"/>
      <c r="B10" s="29" t="s">
        <v>202</v>
      </c>
      <c r="C10" s="35">
        <f>C11</f>
        <v>48210</v>
      </c>
    </row>
    <row r="11" customFormat="1" ht="25" customHeight="1" spans="1:3">
      <c r="A11" s="31">
        <v>4</v>
      </c>
      <c r="B11" s="34" t="s">
        <v>203</v>
      </c>
      <c r="C11" s="36">
        <v>48210</v>
      </c>
    </row>
  </sheetData>
  <mergeCells count="2">
    <mergeCell ref="A1:B1"/>
    <mergeCell ref="A2:C2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D34"/>
  <sheetViews>
    <sheetView showZeros="0" workbookViewId="0">
      <selection activeCell="E12" sqref="E12"/>
    </sheetView>
  </sheetViews>
  <sheetFormatPr defaultColWidth="9" defaultRowHeight="14.25" outlineLevelCol="3"/>
  <cols>
    <col min="1" max="1" width="38.125" style="1" customWidth="1"/>
    <col min="2" max="2" width="13.5" style="2" customWidth="1"/>
    <col min="3" max="3" width="37.625" style="2" customWidth="1"/>
    <col min="4" max="4" width="13.5" style="2" customWidth="1"/>
    <col min="5" max="6" width="9" style="2"/>
    <col min="7" max="7" width="31.625" style="2" customWidth="1"/>
    <col min="8" max="8" width="9" style="2"/>
    <col min="9" max="9" width="31.625" style="2" customWidth="1"/>
    <col min="10" max="256" width="9" style="2"/>
    <col min="257" max="257" width="42.5" style="2" customWidth="1"/>
    <col min="258" max="258" width="16.25" style="2" customWidth="1"/>
    <col min="259" max="259" width="40" style="2" customWidth="1"/>
    <col min="260" max="260" width="17.875" style="2" customWidth="1"/>
    <col min="261" max="262" width="9" style="2"/>
    <col min="263" max="263" width="31.625" style="2" customWidth="1"/>
    <col min="264" max="264" width="9" style="2"/>
    <col min="265" max="265" width="31.625" style="2" customWidth="1"/>
    <col min="266" max="512" width="9" style="2"/>
    <col min="513" max="513" width="42.5" style="2" customWidth="1"/>
    <col min="514" max="514" width="16.25" style="2" customWidth="1"/>
    <col min="515" max="515" width="40" style="2" customWidth="1"/>
    <col min="516" max="516" width="17.875" style="2" customWidth="1"/>
    <col min="517" max="518" width="9" style="2"/>
    <col min="519" max="519" width="31.625" style="2" customWidth="1"/>
    <col min="520" max="520" width="9" style="2"/>
    <col min="521" max="521" width="31.625" style="2" customWidth="1"/>
    <col min="522" max="768" width="9" style="2"/>
    <col min="769" max="769" width="42.5" style="2" customWidth="1"/>
    <col min="770" max="770" width="16.25" style="2" customWidth="1"/>
    <col min="771" max="771" width="40" style="2" customWidth="1"/>
    <col min="772" max="772" width="17.875" style="2" customWidth="1"/>
    <col min="773" max="774" width="9" style="2"/>
    <col min="775" max="775" width="31.625" style="2" customWidth="1"/>
    <col min="776" max="776" width="9" style="2"/>
    <col min="777" max="777" width="31.625" style="2" customWidth="1"/>
    <col min="778" max="1024" width="9" style="2"/>
    <col min="1025" max="1025" width="42.5" style="2" customWidth="1"/>
    <col min="1026" max="1026" width="16.25" style="2" customWidth="1"/>
    <col min="1027" max="1027" width="40" style="2" customWidth="1"/>
    <col min="1028" max="1028" width="17.875" style="2" customWidth="1"/>
    <col min="1029" max="1030" width="9" style="2"/>
    <col min="1031" max="1031" width="31.625" style="2" customWidth="1"/>
    <col min="1032" max="1032" width="9" style="2"/>
    <col min="1033" max="1033" width="31.625" style="2" customWidth="1"/>
    <col min="1034" max="1280" width="9" style="2"/>
    <col min="1281" max="1281" width="42.5" style="2" customWidth="1"/>
    <col min="1282" max="1282" width="16.25" style="2" customWidth="1"/>
    <col min="1283" max="1283" width="40" style="2" customWidth="1"/>
    <col min="1284" max="1284" width="17.875" style="2" customWidth="1"/>
    <col min="1285" max="1286" width="9" style="2"/>
    <col min="1287" max="1287" width="31.625" style="2" customWidth="1"/>
    <col min="1288" max="1288" width="9" style="2"/>
    <col min="1289" max="1289" width="31.625" style="2" customWidth="1"/>
    <col min="1290" max="1536" width="9" style="2"/>
    <col min="1537" max="1537" width="42.5" style="2" customWidth="1"/>
    <col min="1538" max="1538" width="16.25" style="2" customWidth="1"/>
    <col min="1539" max="1539" width="40" style="2" customWidth="1"/>
    <col min="1540" max="1540" width="17.875" style="2" customWidth="1"/>
    <col min="1541" max="1542" width="9" style="2"/>
    <col min="1543" max="1543" width="31.625" style="2" customWidth="1"/>
    <col min="1544" max="1544" width="9" style="2"/>
    <col min="1545" max="1545" width="31.625" style="2" customWidth="1"/>
    <col min="1546" max="1792" width="9" style="2"/>
    <col min="1793" max="1793" width="42.5" style="2" customWidth="1"/>
    <col min="1794" max="1794" width="16.25" style="2" customWidth="1"/>
    <col min="1795" max="1795" width="40" style="2" customWidth="1"/>
    <col min="1796" max="1796" width="17.875" style="2" customWidth="1"/>
    <col min="1797" max="1798" width="9" style="2"/>
    <col min="1799" max="1799" width="31.625" style="2" customWidth="1"/>
    <col min="1800" max="1800" width="9" style="2"/>
    <col min="1801" max="1801" width="31.625" style="2" customWidth="1"/>
    <col min="1802" max="2048" width="9" style="2"/>
    <col min="2049" max="2049" width="42.5" style="2" customWidth="1"/>
    <col min="2050" max="2050" width="16.25" style="2" customWidth="1"/>
    <col min="2051" max="2051" width="40" style="2" customWidth="1"/>
    <col min="2052" max="2052" width="17.875" style="2" customWidth="1"/>
    <col min="2053" max="2054" width="9" style="2"/>
    <col min="2055" max="2055" width="31.625" style="2" customWidth="1"/>
    <col min="2056" max="2056" width="9" style="2"/>
    <col min="2057" max="2057" width="31.625" style="2" customWidth="1"/>
    <col min="2058" max="2304" width="9" style="2"/>
    <col min="2305" max="2305" width="42.5" style="2" customWidth="1"/>
    <col min="2306" max="2306" width="16.25" style="2" customWidth="1"/>
    <col min="2307" max="2307" width="40" style="2" customWidth="1"/>
    <col min="2308" max="2308" width="17.875" style="2" customWidth="1"/>
    <col min="2309" max="2310" width="9" style="2"/>
    <col min="2311" max="2311" width="31.625" style="2" customWidth="1"/>
    <col min="2312" max="2312" width="9" style="2"/>
    <col min="2313" max="2313" width="31.625" style="2" customWidth="1"/>
    <col min="2314" max="2560" width="9" style="2"/>
    <col min="2561" max="2561" width="42.5" style="2" customWidth="1"/>
    <col min="2562" max="2562" width="16.25" style="2" customWidth="1"/>
    <col min="2563" max="2563" width="40" style="2" customWidth="1"/>
    <col min="2564" max="2564" width="17.875" style="2" customWidth="1"/>
    <col min="2565" max="2566" width="9" style="2"/>
    <col min="2567" max="2567" width="31.625" style="2" customWidth="1"/>
    <col min="2568" max="2568" width="9" style="2"/>
    <col min="2569" max="2569" width="31.625" style="2" customWidth="1"/>
    <col min="2570" max="2816" width="9" style="2"/>
    <col min="2817" max="2817" width="42.5" style="2" customWidth="1"/>
    <col min="2818" max="2818" width="16.25" style="2" customWidth="1"/>
    <col min="2819" max="2819" width="40" style="2" customWidth="1"/>
    <col min="2820" max="2820" width="17.875" style="2" customWidth="1"/>
    <col min="2821" max="2822" width="9" style="2"/>
    <col min="2823" max="2823" width="31.625" style="2" customWidth="1"/>
    <col min="2824" max="2824" width="9" style="2"/>
    <col min="2825" max="2825" width="31.625" style="2" customWidth="1"/>
    <col min="2826" max="3072" width="9" style="2"/>
    <col min="3073" max="3073" width="42.5" style="2" customWidth="1"/>
    <col min="3074" max="3074" width="16.25" style="2" customWidth="1"/>
    <col min="3075" max="3075" width="40" style="2" customWidth="1"/>
    <col min="3076" max="3076" width="17.875" style="2" customWidth="1"/>
    <col min="3077" max="3078" width="9" style="2"/>
    <col min="3079" max="3079" width="31.625" style="2" customWidth="1"/>
    <col min="3080" max="3080" width="9" style="2"/>
    <col min="3081" max="3081" width="31.625" style="2" customWidth="1"/>
    <col min="3082" max="3328" width="9" style="2"/>
    <col min="3329" max="3329" width="42.5" style="2" customWidth="1"/>
    <col min="3330" max="3330" width="16.25" style="2" customWidth="1"/>
    <col min="3331" max="3331" width="40" style="2" customWidth="1"/>
    <col min="3332" max="3332" width="17.875" style="2" customWidth="1"/>
    <col min="3333" max="3334" width="9" style="2"/>
    <col min="3335" max="3335" width="31.625" style="2" customWidth="1"/>
    <col min="3336" max="3336" width="9" style="2"/>
    <col min="3337" max="3337" width="31.625" style="2" customWidth="1"/>
    <col min="3338" max="3584" width="9" style="2"/>
    <col min="3585" max="3585" width="42.5" style="2" customWidth="1"/>
    <col min="3586" max="3586" width="16.25" style="2" customWidth="1"/>
    <col min="3587" max="3587" width="40" style="2" customWidth="1"/>
    <col min="3588" max="3588" width="17.875" style="2" customWidth="1"/>
    <col min="3589" max="3590" width="9" style="2"/>
    <col min="3591" max="3591" width="31.625" style="2" customWidth="1"/>
    <col min="3592" max="3592" width="9" style="2"/>
    <col min="3593" max="3593" width="31.625" style="2" customWidth="1"/>
    <col min="3594" max="3840" width="9" style="2"/>
    <col min="3841" max="3841" width="42.5" style="2" customWidth="1"/>
    <col min="3842" max="3842" width="16.25" style="2" customWidth="1"/>
    <col min="3843" max="3843" width="40" style="2" customWidth="1"/>
    <col min="3844" max="3844" width="17.875" style="2" customWidth="1"/>
    <col min="3845" max="3846" width="9" style="2"/>
    <col min="3847" max="3847" width="31.625" style="2" customWidth="1"/>
    <col min="3848" max="3848" width="9" style="2"/>
    <col min="3849" max="3849" width="31.625" style="2" customWidth="1"/>
    <col min="3850" max="4096" width="9" style="2"/>
    <col min="4097" max="4097" width="42.5" style="2" customWidth="1"/>
    <col min="4098" max="4098" width="16.25" style="2" customWidth="1"/>
    <col min="4099" max="4099" width="40" style="2" customWidth="1"/>
    <col min="4100" max="4100" width="17.875" style="2" customWidth="1"/>
    <col min="4101" max="4102" width="9" style="2"/>
    <col min="4103" max="4103" width="31.625" style="2" customWidth="1"/>
    <col min="4104" max="4104" width="9" style="2"/>
    <col min="4105" max="4105" width="31.625" style="2" customWidth="1"/>
    <col min="4106" max="4352" width="9" style="2"/>
    <col min="4353" max="4353" width="42.5" style="2" customWidth="1"/>
    <col min="4354" max="4354" width="16.25" style="2" customWidth="1"/>
    <col min="4355" max="4355" width="40" style="2" customWidth="1"/>
    <col min="4356" max="4356" width="17.875" style="2" customWidth="1"/>
    <col min="4357" max="4358" width="9" style="2"/>
    <col min="4359" max="4359" width="31.625" style="2" customWidth="1"/>
    <col min="4360" max="4360" width="9" style="2"/>
    <col min="4361" max="4361" width="31.625" style="2" customWidth="1"/>
    <col min="4362" max="4608" width="9" style="2"/>
    <col min="4609" max="4609" width="42.5" style="2" customWidth="1"/>
    <col min="4610" max="4610" width="16.25" style="2" customWidth="1"/>
    <col min="4611" max="4611" width="40" style="2" customWidth="1"/>
    <col min="4612" max="4612" width="17.875" style="2" customWidth="1"/>
    <col min="4613" max="4614" width="9" style="2"/>
    <col min="4615" max="4615" width="31.625" style="2" customWidth="1"/>
    <col min="4616" max="4616" width="9" style="2"/>
    <col min="4617" max="4617" width="31.625" style="2" customWidth="1"/>
    <col min="4618" max="4864" width="9" style="2"/>
    <col min="4865" max="4865" width="42.5" style="2" customWidth="1"/>
    <col min="4866" max="4866" width="16.25" style="2" customWidth="1"/>
    <col min="4867" max="4867" width="40" style="2" customWidth="1"/>
    <col min="4868" max="4868" width="17.875" style="2" customWidth="1"/>
    <col min="4869" max="4870" width="9" style="2"/>
    <col min="4871" max="4871" width="31.625" style="2" customWidth="1"/>
    <col min="4872" max="4872" width="9" style="2"/>
    <col min="4873" max="4873" width="31.625" style="2" customWidth="1"/>
    <col min="4874" max="5120" width="9" style="2"/>
    <col min="5121" max="5121" width="42.5" style="2" customWidth="1"/>
    <col min="5122" max="5122" width="16.25" style="2" customWidth="1"/>
    <col min="5123" max="5123" width="40" style="2" customWidth="1"/>
    <col min="5124" max="5124" width="17.875" style="2" customWidth="1"/>
    <col min="5125" max="5126" width="9" style="2"/>
    <col min="5127" max="5127" width="31.625" style="2" customWidth="1"/>
    <col min="5128" max="5128" width="9" style="2"/>
    <col min="5129" max="5129" width="31.625" style="2" customWidth="1"/>
    <col min="5130" max="5376" width="9" style="2"/>
    <col min="5377" max="5377" width="42.5" style="2" customWidth="1"/>
    <col min="5378" max="5378" width="16.25" style="2" customWidth="1"/>
    <col min="5379" max="5379" width="40" style="2" customWidth="1"/>
    <col min="5380" max="5380" width="17.875" style="2" customWidth="1"/>
    <col min="5381" max="5382" width="9" style="2"/>
    <col min="5383" max="5383" width="31.625" style="2" customWidth="1"/>
    <col min="5384" max="5384" width="9" style="2"/>
    <col min="5385" max="5385" width="31.625" style="2" customWidth="1"/>
    <col min="5386" max="5632" width="9" style="2"/>
    <col min="5633" max="5633" width="42.5" style="2" customWidth="1"/>
    <col min="5634" max="5634" width="16.25" style="2" customWidth="1"/>
    <col min="5635" max="5635" width="40" style="2" customWidth="1"/>
    <col min="5636" max="5636" width="17.875" style="2" customWidth="1"/>
    <col min="5637" max="5638" width="9" style="2"/>
    <col min="5639" max="5639" width="31.625" style="2" customWidth="1"/>
    <col min="5640" max="5640" width="9" style="2"/>
    <col min="5641" max="5641" width="31.625" style="2" customWidth="1"/>
    <col min="5642" max="5888" width="9" style="2"/>
    <col min="5889" max="5889" width="42.5" style="2" customWidth="1"/>
    <col min="5890" max="5890" width="16.25" style="2" customWidth="1"/>
    <col min="5891" max="5891" width="40" style="2" customWidth="1"/>
    <col min="5892" max="5892" width="17.875" style="2" customWidth="1"/>
    <col min="5893" max="5894" width="9" style="2"/>
    <col min="5895" max="5895" width="31.625" style="2" customWidth="1"/>
    <col min="5896" max="5896" width="9" style="2"/>
    <col min="5897" max="5897" width="31.625" style="2" customWidth="1"/>
    <col min="5898" max="6144" width="9" style="2"/>
    <col min="6145" max="6145" width="42.5" style="2" customWidth="1"/>
    <col min="6146" max="6146" width="16.25" style="2" customWidth="1"/>
    <col min="6147" max="6147" width="40" style="2" customWidth="1"/>
    <col min="6148" max="6148" width="17.875" style="2" customWidth="1"/>
    <col min="6149" max="6150" width="9" style="2"/>
    <col min="6151" max="6151" width="31.625" style="2" customWidth="1"/>
    <col min="6152" max="6152" width="9" style="2"/>
    <col min="6153" max="6153" width="31.625" style="2" customWidth="1"/>
    <col min="6154" max="6400" width="9" style="2"/>
    <col min="6401" max="6401" width="42.5" style="2" customWidth="1"/>
    <col min="6402" max="6402" width="16.25" style="2" customWidth="1"/>
    <col min="6403" max="6403" width="40" style="2" customWidth="1"/>
    <col min="6404" max="6404" width="17.875" style="2" customWidth="1"/>
    <col min="6405" max="6406" width="9" style="2"/>
    <col min="6407" max="6407" width="31.625" style="2" customWidth="1"/>
    <col min="6408" max="6408" width="9" style="2"/>
    <col min="6409" max="6409" width="31.625" style="2" customWidth="1"/>
    <col min="6410" max="6656" width="9" style="2"/>
    <col min="6657" max="6657" width="42.5" style="2" customWidth="1"/>
    <col min="6658" max="6658" width="16.25" style="2" customWidth="1"/>
    <col min="6659" max="6659" width="40" style="2" customWidth="1"/>
    <col min="6660" max="6660" width="17.875" style="2" customWidth="1"/>
    <col min="6661" max="6662" width="9" style="2"/>
    <col min="6663" max="6663" width="31.625" style="2" customWidth="1"/>
    <col min="6664" max="6664" width="9" style="2"/>
    <col min="6665" max="6665" width="31.625" style="2" customWidth="1"/>
    <col min="6666" max="6912" width="9" style="2"/>
    <col min="6913" max="6913" width="42.5" style="2" customWidth="1"/>
    <col min="6914" max="6914" width="16.25" style="2" customWidth="1"/>
    <col min="6915" max="6915" width="40" style="2" customWidth="1"/>
    <col min="6916" max="6916" width="17.875" style="2" customWidth="1"/>
    <col min="6917" max="6918" width="9" style="2"/>
    <col min="6919" max="6919" width="31.625" style="2" customWidth="1"/>
    <col min="6920" max="6920" width="9" style="2"/>
    <col min="6921" max="6921" width="31.625" style="2" customWidth="1"/>
    <col min="6922" max="7168" width="9" style="2"/>
    <col min="7169" max="7169" width="42.5" style="2" customWidth="1"/>
    <col min="7170" max="7170" width="16.25" style="2" customWidth="1"/>
    <col min="7171" max="7171" width="40" style="2" customWidth="1"/>
    <col min="7172" max="7172" width="17.875" style="2" customWidth="1"/>
    <col min="7173" max="7174" width="9" style="2"/>
    <col min="7175" max="7175" width="31.625" style="2" customWidth="1"/>
    <col min="7176" max="7176" width="9" style="2"/>
    <col min="7177" max="7177" width="31.625" style="2" customWidth="1"/>
    <col min="7178" max="7424" width="9" style="2"/>
    <col min="7425" max="7425" width="42.5" style="2" customWidth="1"/>
    <col min="7426" max="7426" width="16.25" style="2" customWidth="1"/>
    <col min="7427" max="7427" width="40" style="2" customWidth="1"/>
    <col min="7428" max="7428" width="17.875" style="2" customWidth="1"/>
    <col min="7429" max="7430" width="9" style="2"/>
    <col min="7431" max="7431" width="31.625" style="2" customWidth="1"/>
    <col min="7432" max="7432" width="9" style="2"/>
    <col min="7433" max="7433" width="31.625" style="2" customWidth="1"/>
    <col min="7434" max="7680" width="9" style="2"/>
    <col min="7681" max="7681" width="42.5" style="2" customWidth="1"/>
    <col min="7682" max="7682" width="16.25" style="2" customWidth="1"/>
    <col min="7683" max="7683" width="40" style="2" customWidth="1"/>
    <col min="7684" max="7684" width="17.875" style="2" customWidth="1"/>
    <col min="7685" max="7686" width="9" style="2"/>
    <col min="7687" max="7687" width="31.625" style="2" customWidth="1"/>
    <col min="7688" max="7688" width="9" style="2"/>
    <col min="7689" max="7689" width="31.625" style="2" customWidth="1"/>
    <col min="7690" max="7936" width="9" style="2"/>
    <col min="7937" max="7937" width="42.5" style="2" customWidth="1"/>
    <col min="7938" max="7938" width="16.25" style="2" customWidth="1"/>
    <col min="7939" max="7939" width="40" style="2" customWidth="1"/>
    <col min="7940" max="7940" width="17.875" style="2" customWidth="1"/>
    <col min="7941" max="7942" width="9" style="2"/>
    <col min="7943" max="7943" width="31.625" style="2" customWidth="1"/>
    <col min="7944" max="7944" width="9" style="2"/>
    <col min="7945" max="7945" width="31.625" style="2" customWidth="1"/>
    <col min="7946" max="8192" width="9" style="2"/>
    <col min="8193" max="8193" width="42.5" style="2" customWidth="1"/>
    <col min="8194" max="8194" width="16.25" style="2" customWidth="1"/>
    <col min="8195" max="8195" width="40" style="2" customWidth="1"/>
    <col min="8196" max="8196" width="17.875" style="2" customWidth="1"/>
    <col min="8197" max="8198" width="9" style="2"/>
    <col min="8199" max="8199" width="31.625" style="2" customWidth="1"/>
    <col min="8200" max="8200" width="9" style="2"/>
    <col min="8201" max="8201" width="31.625" style="2" customWidth="1"/>
    <col min="8202" max="8448" width="9" style="2"/>
    <col min="8449" max="8449" width="42.5" style="2" customWidth="1"/>
    <col min="8450" max="8450" width="16.25" style="2" customWidth="1"/>
    <col min="8451" max="8451" width="40" style="2" customWidth="1"/>
    <col min="8452" max="8452" width="17.875" style="2" customWidth="1"/>
    <col min="8453" max="8454" width="9" style="2"/>
    <col min="8455" max="8455" width="31.625" style="2" customWidth="1"/>
    <col min="8456" max="8456" width="9" style="2"/>
    <col min="8457" max="8457" width="31.625" style="2" customWidth="1"/>
    <col min="8458" max="8704" width="9" style="2"/>
    <col min="8705" max="8705" width="42.5" style="2" customWidth="1"/>
    <col min="8706" max="8706" width="16.25" style="2" customWidth="1"/>
    <col min="8707" max="8707" width="40" style="2" customWidth="1"/>
    <col min="8708" max="8708" width="17.875" style="2" customWidth="1"/>
    <col min="8709" max="8710" width="9" style="2"/>
    <col min="8711" max="8711" width="31.625" style="2" customWidth="1"/>
    <col min="8712" max="8712" width="9" style="2"/>
    <col min="8713" max="8713" width="31.625" style="2" customWidth="1"/>
    <col min="8714" max="8960" width="9" style="2"/>
    <col min="8961" max="8961" width="42.5" style="2" customWidth="1"/>
    <col min="8962" max="8962" width="16.25" style="2" customWidth="1"/>
    <col min="8963" max="8963" width="40" style="2" customWidth="1"/>
    <col min="8964" max="8964" width="17.875" style="2" customWidth="1"/>
    <col min="8965" max="8966" width="9" style="2"/>
    <col min="8967" max="8967" width="31.625" style="2" customWidth="1"/>
    <col min="8968" max="8968" width="9" style="2"/>
    <col min="8969" max="8969" width="31.625" style="2" customWidth="1"/>
    <col min="8970" max="9216" width="9" style="2"/>
    <col min="9217" max="9217" width="42.5" style="2" customWidth="1"/>
    <col min="9218" max="9218" width="16.25" style="2" customWidth="1"/>
    <col min="9219" max="9219" width="40" style="2" customWidth="1"/>
    <col min="9220" max="9220" width="17.875" style="2" customWidth="1"/>
    <col min="9221" max="9222" width="9" style="2"/>
    <col min="9223" max="9223" width="31.625" style="2" customWidth="1"/>
    <col min="9224" max="9224" width="9" style="2"/>
    <col min="9225" max="9225" width="31.625" style="2" customWidth="1"/>
    <col min="9226" max="9472" width="9" style="2"/>
    <col min="9473" max="9473" width="42.5" style="2" customWidth="1"/>
    <col min="9474" max="9474" width="16.25" style="2" customWidth="1"/>
    <col min="9475" max="9475" width="40" style="2" customWidth="1"/>
    <col min="9476" max="9476" width="17.875" style="2" customWidth="1"/>
    <col min="9477" max="9478" width="9" style="2"/>
    <col min="9479" max="9479" width="31.625" style="2" customWidth="1"/>
    <col min="9480" max="9480" width="9" style="2"/>
    <col min="9481" max="9481" width="31.625" style="2" customWidth="1"/>
    <col min="9482" max="9728" width="9" style="2"/>
    <col min="9729" max="9729" width="42.5" style="2" customWidth="1"/>
    <col min="9730" max="9730" width="16.25" style="2" customWidth="1"/>
    <col min="9731" max="9731" width="40" style="2" customWidth="1"/>
    <col min="9732" max="9732" width="17.875" style="2" customWidth="1"/>
    <col min="9733" max="9734" width="9" style="2"/>
    <col min="9735" max="9735" width="31.625" style="2" customWidth="1"/>
    <col min="9736" max="9736" width="9" style="2"/>
    <col min="9737" max="9737" width="31.625" style="2" customWidth="1"/>
    <col min="9738" max="9984" width="9" style="2"/>
    <col min="9985" max="9985" width="42.5" style="2" customWidth="1"/>
    <col min="9986" max="9986" width="16.25" style="2" customWidth="1"/>
    <col min="9987" max="9987" width="40" style="2" customWidth="1"/>
    <col min="9988" max="9988" width="17.875" style="2" customWidth="1"/>
    <col min="9989" max="9990" width="9" style="2"/>
    <col min="9991" max="9991" width="31.625" style="2" customWidth="1"/>
    <col min="9992" max="9992" width="9" style="2"/>
    <col min="9993" max="9993" width="31.625" style="2" customWidth="1"/>
    <col min="9994" max="10240" width="9" style="2"/>
    <col min="10241" max="10241" width="42.5" style="2" customWidth="1"/>
    <col min="10242" max="10242" width="16.25" style="2" customWidth="1"/>
    <col min="10243" max="10243" width="40" style="2" customWidth="1"/>
    <col min="10244" max="10244" width="17.875" style="2" customWidth="1"/>
    <col min="10245" max="10246" width="9" style="2"/>
    <col min="10247" max="10247" width="31.625" style="2" customWidth="1"/>
    <col min="10248" max="10248" width="9" style="2"/>
    <col min="10249" max="10249" width="31.625" style="2" customWidth="1"/>
    <col min="10250" max="10496" width="9" style="2"/>
    <col min="10497" max="10497" width="42.5" style="2" customWidth="1"/>
    <col min="10498" max="10498" width="16.25" style="2" customWidth="1"/>
    <col min="10499" max="10499" width="40" style="2" customWidth="1"/>
    <col min="10500" max="10500" width="17.875" style="2" customWidth="1"/>
    <col min="10501" max="10502" width="9" style="2"/>
    <col min="10503" max="10503" width="31.625" style="2" customWidth="1"/>
    <col min="10504" max="10504" width="9" style="2"/>
    <col min="10505" max="10505" width="31.625" style="2" customWidth="1"/>
    <col min="10506" max="10752" width="9" style="2"/>
    <col min="10753" max="10753" width="42.5" style="2" customWidth="1"/>
    <col min="10754" max="10754" width="16.25" style="2" customWidth="1"/>
    <col min="10755" max="10755" width="40" style="2" customWidth="1"/>
    <col min="10756" max="10756" width="17.875" style="2" customWidth="1"/>
    <col min="10757" max="10758" width="9" style="2"/>
    <col min="10759" max="10759" width="31.625" style="2" customWidth="1"/>
    <col min="10760" max="10760" width="9" style="2"/>
    <col min="10761" max="10761" width="31.625" style="2" customWidth="1"/>
    <col min="10762" max="11008" width="9" style="2"/>
    <col min="11009" max="11009" width="42.5" style="2" customWidth="1"/>
    <col min="11010" max="11010" width="16.25" style="2" customWidth="1"/>
    <col min="11011" max="11011" width="40" style="2" customWidth="1"/>
    <col min="11012" max="11012" width="17.875" style="2" customWidth="1"/>
    <col min="11013" max="11014" width="9" style="2"/>
    <col min="11015" max="11015" width="31.625" style="2" customWidth="1"/>
    <col min="11016" max="11016" width="9" style="2"/>
    <col min="11017" max="11017" width="31.625" style="2" customWidth="1"/>
    <col min="11018" max="11264" width="9" style="2"/>
    <col min="11265" max="11265" width="42.5" style="2" customWidth="1"/>
    <col min="11266" max="11266" width="16.25" style="2" customWidth="1"/>
    <col min="11267" max="11267" width="40" style="2" customWidth="1"/>
    <col min="11268" max="11268" width="17.875" style="2" customWidth="1"/>
    <col min="11269" max="11270" width="9" style="2"/>
    <col min="11271" max="11271" width="31.625" style="2" customWidth="1"/>
    <col min="11272" max="11272" width="9" style="2"/>
    <col min="11273" max="11273" width="31.625" style="2" customWidth="1"/>
    <col min="11274" max="11520" width="9" style="2"/>
    <col min="11521" max="11521" width="42.5" style="2" customWidth="1"/>
    <col min="11522" max="11522" width="16.25" style="2" customWidth="1"/>
    <col min="11523" max="11523" width="40" style="2" customWidth="1"/>
    <col min="11524" max="11524" width="17.875" style="2" customWidth="1"/>
    <col min="11525" max="11526" width="9" style="2"/>
    <col min="11527" max="11527" width="31.625" style="2" customWidth="1"/>
    <col min="11528" max="11528" width="9" style="2"/>
    <col min="11529" max="11529" width="31.625" style="2" customWidth="1"/>
    <col min="11530" max="11776" width="9" style="2"/>
    <col min="11777" max="11777" width="42.5" style="2" customWidth="1"/>
    <col min="11778" max="11778" width="16.25" style="2" customWidth="1"/>
    <col min="11779" max="11779" width="40" style="2" customWidth="1"/>
    <col min="11780" max="11780" width="17.875" style="2" customWidth="1"/>
    <col min="11781" max="11782" width="9" style="2"/>
    <col min="11783" max="11783" width="31.625" style="2" customWidth="1"/>
    <col min="11784" max="11784" width="9" style="2"/>
    <col min="11785" max="11785" width="31.625" style="2" customWidth="1"/>
    <col min="11786" max="12032" width="9" style="2"/>
    <col min="12033" max="12033" width="42.5" style="2" customWidth="1"/>
    <col min="12034" max="12034" width="16.25" style="2" customWidth="1"/>
    <col min="12035" max="12035" width="40" style="2" customWidth="1"/>
    <col min="12036" max="12036" width="17.875" style="2" customWidth="1"/>
    <col min="12037" max="12038" width="9" style="2"/>
    <col min="12039" max="12039" width="31.625" style="2" customWidth="1"/>
    <col min="12040" max="12040" width="9" style="2"/>
    <col min="12041" max="12041" width="31.625" style="2" customWidth="1"/>
    <col min="12042" max="12288" width="9" style="2"/>
    <col min="12289" max="12289" width="42.5" style="2" customWidth="1"/>
    <col min="12290" max="12290" width="16.25" style="2" customWidth="1"/>
    <col min="12291" max="12291" width="40" style="2" customWidth="1"/>
    <col min="12292" max="12292" width="17.875" style="2" customWidth="1"/>
    <col min="12293" max="12294" width="9" style="2"/>
    <col min="12295" max="12295" width="31.625" style="2" customWidth="1"/>
    <col min="12296" max="12296" width="9" style="2"/>
    <col min="12297" max="12297" width="31.625" style="2" customWidth="1"/>
    <col min="12298" max="12544" width="9" style="2"/>
    <col min="12545" max="12545" width="42.5" style="2" customWidth="1"/>
    <col min="12546" max="12546" width="16.25" style="2" customWidth="1"/>
    <col min="12547" max="12547" width="40" style="2" customWidth="1"/>
    <col min="12548" max="12548" width="17.875" style="2" customWidth="1"/>
    <col min="12549" max="12550" width="9" style="2"/>
    <col min="12551" max="12551" width="31.625" style="2" customWidth="1"/>
    <col min="12552" max="12552" width="9" style="2"/>
    <col min="12553" max="12553" width="31.625" style="2" customWidth="1"/>
    <col min="12554" max="12800" width="9" style="2"/>
    <col min="12801" max="12801" width="42.5" style="2" customWidth="1"/>
    <col min="12802" max="12802" width="16.25" style="2" customWidth="1"/>
    <col min="12803" max="12803" width="40" style="2" customWidth="1"/>
    <col min="12804" max="12804" width="17.875" style="2" customWidth="1"/>
    <col min="12805" max="12806" width="9" style="2"/>
    <col min="12807" max="12807" width="31.625" style="2" customWidth="1"/>
    <col min="12808" max="12808" width="9" style="2"/>
    <col min="12809" max="12809" width="31.625" style="2" customWidth="1"/>
    <col min="12810" max="13056" width="9" style="2"/>
    <col min="13057" max="13057" width="42.5" style="2" customWidth="1"/>
    <col min="13058" max="13058" width="16.25" style="2" customWidth="1"/>
    <col min="13059" max="13059" width="40" style="2" customWidth="1"/>
    <col min="13060" max="13060" width="17.875" style="2" customWidth="1"/>
    <col min="13061" max="13062" width="9" style="2"/>
    <col min="13063" max="13063" width="31.625" style="2" customWidth="1"/>
    <col min="13064" max="13064" width="9" style="2"/>
    <col min="13065" max="13065" width="31.625" style="2" customWidth="1"/>
    <col min="13066" max="13312" width="9" style="2"/>
    <col min="13313" max="13313" width="42.5" style="2" customWidth="1"/>
    <col min="13314" max="13314" width="16.25" style="2" customWidth="1"/>
    <col min="13315" max="13315" width="40" style="2" customWidth="1"/>
    <col min="13316" max="13316" width="17.875" style="2" customWidth="1"/>
    <col min="13317" max="13318" width="9" style="2"/>
    <col min="13319" max="13319" width="31.625" style="2" customWidth="1"/>
    <col min="13320" max="13320" width="9" style="2"/>
    <col min="13321" max="13321" width="31.625" style="2" customWidth="1"/>
    <col min="13322" max="13568" width="9" style="2"/>
    <col min="13569" max="13569" width="42.5" style="2" customWidth="1"/>
    <col min="13570" max="13570" width="16.25" style="2" customWidth="1"/>
    <col min="13571" max="13571" width="40" style="2" customWidth="1"/>
    <col min="13572" max="13572" width="17.875" style="2" customWidth="1"/>
    <col min="13573" max="13574" width="9" style="2"/>
    <col min="13575" max="13575" width="31.625" style="2" customWidth="1"/>
    <col min="13576" max="13576" width="9" style="2"/>
    <col min="13577" max="13577" width="31.625" style="2" customWidth="1"/>
    <col min="13578" max="13824" width="9" style="2"/>
    <col min="13825" max="13825" width="42.5" style="2" customWidth="1"/>
    <col min="13826" max="13826" width="16.25" style="2" customWidth="1"/>
    <col min="13827" max="13827" width="40" style="2" customWidth="1"/>
    <col min="13828" max="13828" width="17.875" style="2" customWidth="1"/>
    <col min="13829" max="13830" width="9" style="2"/>
    <col min="13831" max="13831" width="31.625" style="2" customWidth="1"/>
    <col min="13832" max="13832" width="9" style="2"/>
    <col min="13833" max="13833" width="31.625" style="2" customWidth="1"/>
    <col min="13834" max="14080" width="9" style="2"/>
    <col min="14081" max="14081" width="42.5" style="2" customWidth="1"/>
    <col min="14082" max="14082" width="16.25" style="2" customWidth="1"/>
    <col min="14083" max="14083" width="40" style="2" customWidth="1"/>
    <col min="14084" max="14084" width="17.875" style="2" customWidth="1"/>
    <col min="14085" max="14086" width="9" style="2"/>
    <col min="14087" max="14087" width="31.625" style="2" customWidth="1"/>
    <col min="14088" max="14088" width="9" style="2"/>
    <col min="14089" max="14089" width="31.625" style="2" customWidth="1"/>
    <col min="14090" max="14336" width="9" style="2"/>
    <col min="14337" max="14337" width="42.5" style="2" customWidth="1"/>
    <col min="14338" max="14338" width="16.25" style="2" customWidth="1"/>
    <col min="14339" max="14339" width="40" style="2" customWidth="1"/>
    <col min="14340" max="14340" width="17.875" style="2" customWidth="1"/>
    <col min="14341" max="14342" width="9" style="2"/>
    <col min="14343" max="14343" width="31.625" style="2" customWidth="1"/>
    <col min="14344" max="14344" width="9" style="2"/>
    <col min="14345" max="14345" width="31.625" style="2" customWidth="1"/>
    <col min="14346" max="14592" width="9" style="2"/>
    <col min="14593" max="14593" width="42.5" style="2" customWidth="1"/>
    <col min="14594" max="14594" width="16.25" style="2" customWidth="1"/>
    <col min="14595" max="14595" width="40" style="2" customWidth="1"/>
    <col min="14596" max="14596" width="17.875" style="2" customWidth="1"/>
    <col min="14597" max="14598" width="9" style="2"/>
    <col min="14599" max="14599" width="31.625" style="2" customWidth="1"/>
    <col min="14600" max="14600" width="9" style="2"/>
    <col min="14601" max="14601" width="31.625" style="2" customWidth="1"/>
    <col min="14602" max="14848" width="9" style="2"/>
    <col min="14849" max="14849" width="42.5" style="2" customWidth="1"/>
    <col min="14850" max="14850" width="16.25" style="2" customWidth="1"/>
    <col min="14851" max="14851" width="40" style="2" customWidth="1"/>
    <col min="14852" max="14852" width="17.875" style="2" customWidth="1"/>
    <col min="14853" max="14854" width="9" style="2"/>
    <col min="14855" max="14855" width="31.625" style="2" customWidth="1"/>
    <col min="14856" max="14856" width="9" style="2"/>
    <col min="14857" max="14857" width="31.625" style="2" customWidth="1"/>
    <col min="14858" max="15104" width="9" style="2"/>
    <col min="15105" max="15105" width="42.5" style="2" customWidth="1"/>
    <col min="15106" max="15106" width="16.25" style="2" customWidth="1"/>
    <col min="15107" max="15107" width="40" style="2" customWidth="1"/>
    <col min="15108" max="15108" width="17.875" style="2" customWidth="1"/>
    <col min="15109" max="15110" width="9" style="2"/>
    <col min="15111" max="15111" width="31.625" style="2" customWidth="1"/>
    <col min="15112" max="15112" width="9" style="2"/>
    <col min="15113" max="15113" width="31.625" style="2" customWidth="1"/>
    <col min="15114" max="15360" width="9" style="2"/>
    <col min="15361" max="15361" width="42.5" style="2" customWidth="1"/>
    <col min="15362" max="15362" width="16.25" style="2" customWidth="1"/>
    <col min="15363" max="15363" width="40" style="2" customWidth="1"/>
    <col min="15364" max="15364" width="17.875" style="2" customWidth="1"/>
    <col min="15365" max="15366" width="9" style="2"/>
    <col min="15367" max="15367" width="31.625" style="2" customWidth="1"/>
    <col min="15368" max="15368" width="9" style="2"/>
    <col min="15369" max="15369" width="31.625" style="2" customWidth="1"/>
    <col min="15370" max="15616" width="9" style="2"/>
    <col min="15617" max="15617" width="42.5" style="2" customWidth="1"/>
    <col min="15618" max="15618" width="16.25" style="2" customWidth="1"/>
    <col min="15619" max="15619" width="40" style="2" customWidth="1"/>
    <col min="15620" max="15620" width="17.875" style="2" customWidth="1"/>
    <col min="15621" max="15622" width="9" style="2"/>
    <col min="15623" max="15623" width="31.625" style="2" customWidth="1"/>
    <col min="15624" max="15624" width="9" style="2"/>
    <col min="15625" max="15625" width="31.625" style="2" customWidth="1"/>
    <col min="15626" max="15872" width="9" style="2"/>
    <col min="15873" max="15873" width="42.5" style="2" customWidth="1"/>
    <col min="15874" max="15874" width="16.25" style="2" customWidth="1"/>
    <col min="15875" max="15875" width="40" style="2" customWidth="1"/>
    <col min="15876" max="15876" width="17.875" style="2" customWidth="1"/>
    <col min="15877" max="15878" width="9" style="2"/>
    <col min="15879" max="15879" width="31.625" style="2" customWidth="1"/>
    <col min="15880" max="15880" width="9" style="2"/>
    <col min="15881" max="15881" width="31.625" style="2" customWidth="1"/>
    <col min="15882" max="16128" width="9" style="2"/>
    <col min="16129" max="16129" width="42.5" style="2" customWidth="1"/>
    <col min="16130" max="16130" width="16.25" style="2" customWidth="1"/>
    <col min="16131" max="16131" width="40" style="2" customWidth="1"/>
    <col min="16132" max="16132" width="17.875" style="2" customWidth="1"/>
    <col min="16133" max="16134" width="9" style="2"/>
    <col min="16135" max="16135" width="31.625" style="2" customWidth="1"/>
    <col min="16136" max="16136" width="9" style="2"/>
    <col min="16137" max="16137" width="31.625" style="2" customWidth="1"/>
    <col min="16138" max="16384" width="9" style="2"/>
  </cols>
  <sheetData>
    <row r="1" ht="24" customHeight="1" spans="1:4">
      <c r="A1" s="3" t="s">
        <v>204</v>
      </c>
      <c r="B1" s="3"/>
      <c r="C1" s="4"/>
      <c r="D1" s="4"/>
    </row>
    <row r="2" ht="31.5" customHeight="1" spans="1:4">
      <c r="A2" s="5" t="s">
        <v>205</v>
      </c>
      <c r="B2" s="5"/>
      <c r="C2" s="5"/>
      <c r="D2" s="5"/>
    </row>
    <row r="3" ht="24.75" customHeight="1" spans="1:4">
      <c r="A3" s="6"/>
      <c r="B3" s="6"/>
      <c r="C3" s="7"/>
      <c r="D3" s="8" t="s">
        <v>2</v>
      </c>
    </row>
    <row r="4" ht="24" customHeight="1" spans="1:4">
      <c r="A4" s="9" t="s">
        <v>100</v>
      </c>
      <c r="B4" s="10" t="s">
        <v>4</v>
      </c>
      <c r="C4" s="9" t="s">
        <v>101</v>
      </c>
      <c r="D4" s="10" t="s">
        <v>4</v>
      </c>
    </row>
    <row r="5" ht="24" customHeight="1" spans="1:4">
      <c r="A5" s="11" t="s">
        <v>11</v>
      </c>
      <c r="B5" s="12">
        <f>B6</f>
        <v>0</v>
      </c>
      <c r="C5" s="11" t="s">
        <v>11</v>
      </c>
      <c r="D5" s="12">
        <f>B6</f>
        <v>0</v>
      </c>
    </row>
    <row r="6" ht="20.1" customHeight="1" spans="1:4">
      <c r="A6" s="13" t="s">
        <v>12</v>
      </c>
      <c r="B6" s="12">
        <f>B7+B11+B14+B15+B16</f>
        <v>0</v>
      </c>
      <c r="C6" s="13" t="s">
        <v>13</v>
      </c>
      <c r="D6" s="12">
        <f>D7+D11+D14+D15+D16</f>
        <v>0</v>
      </c>
    </row>
    <row r="7" ht="25.5" customHeight="1" spans="1:4">
      <c r="A7" s="14" t="s">
        <v>14</v>
      </c>
      <c r="B7" s="15"/>
      <c r="C7" s="14" t="s">
        <v>15</v>
      </c>
      <c r="D7" s="15"/>
    </row>
    <row r="8" ht="25.5" customHeight="1" spans="1:4">
      <c r="A8" s="16" t="s">
        <v>16</v>
      </c>
      <c r="B8" s="15"/>
      <c r="C8" s="16" t="s">
        <v>16</v>
      </c>
      <c r="D8" s="15"/>
    </row>
    <row r="9" ht="25.5" customHeight="1" spans="1:4">
      <c r="A9" s="16" t="s">
        <v>17</v>
      </c>
      <c r="B9" s="15"/>
      <c r="C9" s="16" t="s">
        <v>17</v>
      </c>
      <c r="D9" s="15"/>
    </row>
    <row r="10" ht="25.5" customHeight="1" spans="1:4">
      <c r="A10" s="16" t="s">
        <v>18</v>
      </c>
      <c r="B10" s="15"/>
      <c r="C10" s="16" t="s">
        <v>18</v>
      </c>
      <c r="D10" s="15"/>
    </row>
    <row r="11" ht="25.5" customHeight="1" spans="1:4">
      <c r="A11" s="14" t="s">
        <v>19</v>
      </c>
      <c r="B11" s="15"/>
      <c r="C11" s="14" t="s">
        <v>20</v>
      </c>
      <c r="D11" s="15"/>
    </row>
    <row r="12" ht="25.5" customHeight="1" spans="1:4">
      <c r="A12" s="16" t="s">
        <v>22</v>
      </c>
      <c r="B12" s="15"/>
      <c r="C12" s="16" t="s">
        <v>22</v>
      </c>
      <c r="D12" s="15"/>
    </row>
    <row r="13" ht="25.5" customHeight="1" spans="1:4">
      <c r="A13" s="16" t="s">
        <v>23</v>
      </c>
      <c r="B13" s="15"/>
      <c r="C13" s="16" t="s">
        <v>23</v>
      </c>
      <c r="D13" s="15"/>
    </row>
    <row r="14" ht="25.5" customHeight="1" spans="1:4">
      <c r="A14" s="14" t="s">
        <v>24</v>
      </c>
      <c r="B14" s="15"/>
      <c r="C14" s="14" t="s">
        <v>25</v>
      </c>
      <c r="D14" s="15"/>
    </row>
    <row r="15" ht="25.5" customHeight="1" spans="1:4">
      <c r="A15" s="14" t="s">
        <v>26</v>
      </c>
      <c r="B15" s="15"/>
      <c r="C15" s="14" t="s">
        <v>27</v>
      </c>
      <c r="D15" s="15"/>
    </row>
    <row r="16" ht="25.5" customHeight="1" spans="1:4">
      <c r="A16" s="17"/>
      <c r="B16" s="18"/>
      <c r="C16" s="17"/>
      <c r="D16" s="18"/>
    </row>
    <row r="17" ht="25.5" customHeight="1" spans="1:4">
      <c r="A17" s="19"/>
      <c r="B17" s="20"/>
      <c r="C17" s="21" t="s">
        <v>28</v>
      </c>
      <c r="D17" s="22">
        <f>D5-D6</f>
        <v>0</v>
      </c>
    </row>
    <row r="18" ht="35.1" customHeight="1" spans="1:4">
      <c r="A18" s="23" t="s">
        <v>206</v>
      </c>
      <c r="B18" s="23"/>
      <c r="C18" s="23"/>
      <c r="D18" s="23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</sheetData>
  <mergeCells count="4">
    <mergeCell ref="A1:B1"/>
    <mergeCell ref="A2:D2"/>
    <mergeCell ref="A3:B3"/>
    <mergeCell ref="A18:D18"/>
  </mergeCells>
  <printOptions horizontalCentered="1"/>
  <pageMargins left="0.15748031496063" right="0.15748031496063" top="0.511811023622047" bottom="0.31496062992126" header="0.31496062992126" footer="0.31496062992126"/>
  <pageSetup paperSize="9" orientation="portrait" blackAndWhite="1" errors="blank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12-2019社保执行-北碚区无</vt:lpstr>
      <vt:lpstr>1-2021公共平衡</vt:lpstr>
      <vt:lpstr>2-2021公共线下</vt:lpstr>
      <vt:lpstr>3-2021基金平衡</vt:lpstr>
      <vt:lpstr>4-2021国资</vt:lpstr>
      <vt:lpstr>5-2021债务限额调整</vt:lpstr>
      <vt:lpstr>6-2021债券资金安排</vt:lpstr>
      <vt:lpstr>24-2020社保-北碚区无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NameX</dc:creator>
  <cp:lastModifiedBy>木子</cp:lastModifiedBy>
  <dcterms:created xsi:type="dcterms:W3CDTF">2006-09-13T11:21:00Z</dcterms:created>
  <cp:lastPrinted>2021-04-29T06:39:00Z</cp:lastPrinted>
  <dcterms:modified xsi:type="dcterms:W3CDTF">2021-11-16T08:21:38Z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74A219D9F0B1443CB963D0499F6EA845</vt:lpwstr>
  </property>
</Properties>
</file>